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7" activeTab="9"/>
  </bookViews>
  <sheets>
    <sheet name="Boxboj+" sheetId="1" r:id="rId1"/>
    <sheet name="Naxakrtaran+" sheetId="2" r:id="rId2"/>
    <sheet name="Zartonq+" sheetId="3" r:id="rId3"/>
    <sheet name="Heqiat+" sheetId="4" r:id="rId4"/>
    <sheet name="GALIQ+" sheetId="5" r:id="rId5"/>
    <sheet name="gagarin+" sheetId="6" r:id="rId6"/>
    <sheet name="Marzadproc+" sheetId="7" r:id="rId7"/>
    <sheet name="Arvest+" sheetId="8" r:id="rId8"/>
    <sheet name="GKH+" sheetId="9" r:id="rId9"/>
    <sheet name="Komunal+" sheetId="10" r:id="rId10"/>
    <sheet name="HMK+" sheetId="11" r:id="rId11"/>
    <sheet name="Erashtakan+" sheetId="12" r:id="rId12"/>
  </sheets>
  <definedNames>
    <definedName name="_xlnm._FilterDatabase" localSheetId="8" hidden="1">'GKH+'!$A$11:$H$26</definedName>
    <definedName name="_xlnm._FilterDatabase" localSheetId="6" hidden="1">'Marzadproc+'!$A$10:$H$45</definedName>
    <definedName name="_GoBack" localSheetId="10">'HMK+'!$C$33</definedName>
  </definedNames>
  <calcPr fullCalcOnLoad="1"/>
</workbook>
</file>

<file path=xl/sharedStrings.xml><?xml version="1.0" encoding="utf-8"?>
<sst xmlns="http://schemas.openxmlformats.org/spreadsheetml/2006/main" count="492" uniqueCount="200">
  <si>
    <t>Տնօրեն</t>
  </si>
  <si>
    <t>Մեթոդիստ</t>
  </si>
  <si>
    <t>Դաստիարակ</t>
  </si>
  <si>
    <t>դաստիարակ</t>
  </si>
  <si>
    <t>լոգոպետ</t>
  </si>
  <si>
    <t>հոգեբան</t>
  </si>
  <si>
    <t>դայակ</t>
  </si>
  <si>
    <t>Հաշվետար/դռնապան</t>
  </si>
  <si>
    <t>պարուսույց</t>
  </si>
  <si>
    <t>Ֆիզ. հրահանգիչ</t>
  </si>
  <si>
    <t>Երաժշտ.դաստ.</t>
  </si>
  <si>
    <t>բուժքույր</t>
  </si>
  <si>
    <t>գործավար</t>
  </si>
  <si>
    <t>խոհարար</t>
  </si>
  <si>
    <t>Խոհարարի օգնական</t>
  </si>
  <si>
    <t>տնտեսվար</t>
  </si>
  <si>
    <t>լվացարար</t>
  </si>
  <si>
    <t>պահակ</t>
  </si>
  <si>
    <t>հնոցապան</t>
  </si>
  <si>
    <t>Հաշվապահ</t>
  </si>
  <si>
    <t>Գեղմասվար</t>
  </si>
  <si>
    <t>Պարուսույց</t>
  </si>
  <si>
    <t>Ռեժիսոր</t>
  </si>
  <si>
    <t>Գործավար</t>
  </si>
  <si>
    <t>Բեմանկարիչ</t>
  </si>
  <si>
    <t>Տնտեսվար</t>
  </si>
  <si>
    <t>Զբոսայգու պանթեոնի պահակ</t>
  </si>
  <si>
    <t>Հավաքարար</t>
  </si>
  <si>
    <t>ԸՆԴԱՄԵՆԸ</t>
  </si>
  <si>
    <t>Հնչ. օպերատոր</t>
  </si>
  <si>
    <t>Ընդամենը</t>
  </si>
  <si>
    <t>Ցամաքաբերդի մշակույթի ակումբի պահակ</t>
  </si>
  <si>
    <t>Գոմաձորի մշակույթի ակումբի պահակ</t>
  </si>
  <si>
    <t>Տնօրեն՝                                 Ի.Խաչատրյան</t>
  </si>
  <si>
    <t>Հաշվապահ՝                         Ա. Ժամհարյան</t>
  </si>
  <si>
    <t>Փոխտնօրեն</t>
  </si>
  <si>
    <t>Նկարչություն դասավանդող</t>
  </si>
  <si>
    <t>Կիրառական զարդարվեստ դասավանդող</t>
  </si>
  <si>
    <t>Դիզայն դասավանդող</t>
  </si>
  <si>
    <t>Թատրոն դասավանդող</t>
  </si>
  <si>
    <t xml:space="preserve">Արվեստի պատմություն դասավանդող </t>
  </si>
  <si>
    <t xml:space="preserve">Մաքրամե դասավանդող </t>
  </si>
  <si>
    <t>Գրակ. ստեղծագործություն դասավանդ.</t>
  </si>
  <si>
    <t>Ապլիկացիա դասավանդող</t>
  </si>
  <si>
    <t>Ասեղնագործություն դասավանդող</t>
  </si>
  <si>
    <t>Հելունագործություն դասավանդող</t>
  </si>
  <si>
    <t>Գոբելեն դասավանդող</t>
  </si>
  <si>
    <t>Ծաղկահարդարում դասավանդող</t>
  </si>
  <si>
    <t xml:space="preserve">Ազգային խոհանոց դասավանդող </t>
  </si>
  <si>
    <t xml:space="preserve">Փափուկ խաղալիքի դասավանդող </t>
  </si>
  <si>
    <t xml:space="preserve">Գերմաներեն լեզվի դասավանդող </t>
  </si>
  <si>
    <t>Ռուսերեն լեզվի դասավանդող</t>
  </si>
  <si>
    <t>Անգլերեն լեզվի դասավանդող</t>
  </si>
  <si>
    <t>Գեղարվեստական մոդելավորում դասավանդող</t>
  </si>
  <si>
    <t>տնօրեն</t>
  </si>
  <si>
    <t>հաշվապահ</t>
  </si>
  <si>
    <t>գրադարանավար</t>
  </si>
  <si>
    <t>ավագ գրադարանավար</t>
  </si>
  <si>
    <t xml:space="preserve">Հաստատում եմ </t>
  </si>
  <si>
    <t>Սևան համայնքի ղեկավար`</t>
  </si>
  <si>
    <t>___________________Ս. Մուրադյան</t>
  </si>
  <si>
    <t xml:space="preserve">Համայնքի ավագանու` </t>
  </si>
  <si>
    <t>Գլխ․հաշվապահ</t>
  </si>
  <si>
    <t>Պահեստապետ</t>
  </si>
  <si>
    <t>Պահակներ</t>
  </si>
  <si>
    <t>Զոդող</t>
  </si>
  <si>
    <t>Էլեկտրիկ</t>
  </si>
  <si>
    <t>Կորդինատոր</t>
  </si>
  <si>
    <t>Հսկիչ գործակալներ (գործավարային)</t>
  </si>
  <si>
    <t xml:space="preserve">Վարորդ  (Զիլ) </t>
  </si>
  <si>
    <t>Տրակտորիստ</t>
  </si>
  <si>
    <t>Ավտովարորդ Զիլ , Վիշկա</t>
  </si>
  <si>
    <t xml:space="preserve">Գրեյդ․սեզոնային (7 ամիս) </t>
  </si>
  <si>
    <t xml:space="preserve">Հավաքարար սեզոնային (9 ամիս) </t>
  </si>
  <si>
    <t>Բանվոր</t>
  </si>
  <si>
    <t xml:space="preserve">Բանվոր (9 ամիս) </t>
  </si>
  <si>
    <t>Տոնական և կիրակի օրեր</t>
  </si>
  <si>
    <t xml:space="preserve">Կանաչապատման բանվորներ սեզոնային  (7 ամիս) </t>
  </si>
  <si>
    <t>Հաշվապահ`</t>
  </si>
  <si>
    <t xml:space="preserve">                        Ս. Հակոբյան</t>
  </si>
  <si>
    <t>ուսմասվար</t>
  </si>
  <si>
    <t>գործավար-գրադարանավար</t>
  </si>
  <si>
    <t>հավաքարար</t>
  </si>
  <si>
    <t>դաշնամուր լարող</t>
  </si>
  <si>
    <t>դասատու</t>
  </si>
  <si>
    <t>Ընդամենը`</t>
  </si>
  <si>
    <t>մեթոդիստ</t>
  </si>
  <si>
    <t>Պահակ</t>
  </si>
  <si>
    <t>Հերթապահ</t>
  </si>
  <si>
    <t>Հնոցապան</t>
  </si>
  <si>
    <t>Հանդերձապահ</t>
  </si>
  <si>
    <t>Տնօրեն`                                Ֆ. Հարությունյան</t>
  </si>
  <si>
    <t>Հաշվապահ`                          Մ. Սիմոնյան</t>
  </si>
  <si>
    <t>ծանրամարտի մարզիչ</t>
  </si>
  <si>
    <t>բռնցքամարտի մարզիչ</t>
  </si>
  <si>
    <t>ըմբշամարտի մարզիչ</t>
  </si>
  <si>
    <t>կոխ,ըմբշամարտի մարզիչ</t>
  </si>
  <si>
    <t>դասական վոլեյբոլի մարզիչ</t>
  </si>
  <si>
    <t>շախմատի մարզիչ</t>
  </si>
  <si>
    <t>սեղանի թենիսի մարզիչ</t>
  </si>
  <si>
    <t>ֆուտբոլի մարզիչ</t>
  </si>
  <si>
    <t>թաեքվանդոի մարզիչ</t>
  </si>
  <si>
    <t>կարատեի մարզիչ</t>
  </si>
  <si>
    <t>քինգ բռնցքամարտի մարզիչ</t>
  </si>
  <si>
    <t>ուժային եռամարտի մարզիչ</t>
  </si>
  <si>
    <t>Տնօրեն`                            Գ. Ավետիսյան</t>
  </si>
  <si>
    <t>Հաշվապահ`                        Հ. Գրիգորյան</t>
  </si>
  <si>
    <t>Տնօրենի ժ/պ`                             Հ. Առաքելյան</t>
  </si>
  <si>
    <t xml:space="preserve">Հաշվապահ`                                 Է. Խաչատրյան                          </t>
  </si>
  <si>
    <t>դաշնակահար</t>
  </si>
  <si>
    <t>հաշվետար</t>
  </si>
  <si>
    <t>ֆիզհրահանգիչ</t>
  </si>
  <si>
    <t>ավագ խոհարար</t>
  </si>
  <si>
    <t>խոհարարի օգնական</t>
  </si>
  <si>
    <t>դերձակ</t>
  </si>
  <si>
    <t>լվացքարար</t>
  </si>
  <si>
    <t>դռնապան</t>
  </si>
  <si>
    <t>Դաստիարակի օգնական</t>
  </si>
  <si>
    <t>դաստիարակի օգնական</t>
  </si>
  <si>
    <t>գլխավոր հաշվապահ</t>
  </si>
  <si>
    <t>Օժանդակ բանվոր</t>
  </si>
  <si>
    <t xml:space="preserve"> Ցերեկային պահակ</t>
  </si>
  <si>
    <t>Բուժքույր</t>
  </si>
  <si>
    <t>Խոհարար</t>
  </si>
  <si>
    <t xml:space="preserve">Դաստիարակ </t>
  </si>
  <si>
    <t>Լվացքարար</t>
  </si>
  <si>
    <t>Երաժշտական ղեկավար</t>
  </si>
  <si>
    <t>Հաշվապահ`                         Ռ. Ենոքյան</t>
  </si>
  <si>
    <t>Տնօրեն ՝                                Լ.Ավանեսյան</t>
  </si>
  <si>
    <t xml:space="preserve">Ընդամենը` </t>
  </si>
  <si>
    <t>Մեթոդիստ ուս.գծով տեղ.</t>
  </si>
  <si>
    <t>Հաշվետար</t>
  </si>
  <si>
    <t>Հոգեբան</t>
  </si>
  <si>
    <t>Ֆիզկուլտ հրահանգիչ</t>
  </si>
  <si>
    <t xml:space="preserve"> Խոհարար</t>
  </si>
  <si>
    <t>Լվացարար</t>
  </si>
  <si>
    <t>Հնոցապահ</t>
  </si>
  <si>
    <t xml:space="preserve">Հաշվապահ`                                 Մ. Սարգսյան </t>
  </si>
  <si>
    <t>Տնօրեն ՝                                        Ա. Ղարիբյան</t>
  </si>
  <si>
    <t>Օժանդակ  բանվոր</t>
  </si>
  <si>
    <t>Տնօրեն`                      Ծ. Բադալյան</t>
  </si>
  <si>
    <t>Հաշվապահ`               Ս. Մանուկյան</t>
  </si>
  <si>
    <t>Հաշվապահ`                           Ա. Ալավերդյան</t>
  </si>
  <si>
    <t>Տնօրեն ՝                                  Ս. Կարապետյան</t>
  </si>
  <si>
    <t>խոհանոցի օժանդակ բանվոր</t>
  </si>
  <si>
    <t>Ավագ հաշվապահ</t>
  </si>
  <si>
    <t>Էլեկտրիկ/փականագործ</t>
  </si>
  <si>
    <t>Ուսմնական գծով տնօրենի տեղակալ</t>
  </si>
  <si>
    <t>Դաշնակահար</t>
  </si>
  <si>
    <t>Դաստիարակներ</t>
  </si>
  <si>
    <t>Դաստիարակի օգնականներ</t>
  </si>
  <si>
    <t>Ավագ խոհարար</t>
  </si>
  <si>
    <t>Բակապահ</t>
  </si>
  <si>
    <t>Տնօրեն ՝                                Ն. Աբրահամյան</t>
  </si>
  <si>
    <t>Հաշվապահ`                         Մ. Հակոբյան</t>
  </si>
  <si>
    <t>Վերելակի սպասարկող</t>
  </si>
  <si>
    <t>ՊԱՇՏՈՆՆԵՐԻ ԱՆՎԱՆՈՒՄԸ</t>
  </si>
  <si>
    <t>ՀԱՍՏԻՔԱՅԻՆ ՄԻԱՎՈՐԸ/ Հաստիք/</t>
  </si>
  <si>
    <t>ԴՐՈՒՅՔ ՄԻԱՎՈՐԸ /Դրույք/</t>
  </si>
  <si>
    <t>ԲԱՐՁՐ ԼԵՌՆԱՅԻՆ /ՀՀ դրամով/</t>
  </si>
  <si>
    <t>ԸՆԴԱՄԵՆԸ ԱՇԽԱՏԱՎԱՐՁԻ ՖՈՆԴ /ՀՀ դրամով/</t>
  </si>
  <si>
    <t>Ծննդյան տարեթիվ</t>
  </si>
  <si>
    <t>Հ/հ</t>
  </si>
  <si>
    <t>ՀՀ Գեղարքունիքի մարզի «ՍԵՎԱՆԻ ԹԻՎ ԹԻՎ 1 «ԲՈՂԲՈՋ» ՄՍՈՒՐ-ՄԱՆԿԱՊԱՐՏԵԶ» ՀՈԱԿ-ի աշխատակազմի հաստիքացուցակը</t>
  </si>
  <si>
    <t>ՊԱՇՏՈՆԱՅԻՆ ԴՐՈՒՅՔԱ ՉԱՓԵՐԸ /ՀՀ դրամով/</t>
  </si>
  <si>
    <t>ՀՀ Գեղարքունիքի մարզի «ՍԵՎԱՆԻ ԹԻՎ ԹԻՎ 1 «ԲՈՂԲՈՋ» ՄՍՈՒՐ-ՄԱՆԿԱՊԱՐՏԵԶ» ՀՈԱԿ-ում գործող նախակրթարանի հաստիքացուցակը</t>
  </si>
  <si>
    <t>ՀՀ Գեղարքունիքի մարզի «ՍԵՎԱՆԻ ԹԻՎ 2 «ԶԱՐԹՈՆՔ» ՄՍՈՒՐ-ՄԱՆԿԱՊԱՐՏԵԶ» ՀՈԱԿ-ի աշխատակազմի հաստիքացուցակը</t>
  </si>
  <si>
    <t>1978, 1978</t>
  </si>
  <si>
    <t>ՀՀ Գեղարքունիքի մարզի «ՍԵՎԱՆԻ ԹԻՎ 3 «ՀԵՔԻԱԹ» ՄԱՆԿԱՊԱՐՏԵԶ» ՀՈԱԿ-ի աշխատակազմի հաստիքացուցակը</t>
  </si>
  <si>
    <t>Երաժշտ. Ղեկ. +Պարուսույց՝ 0.5+0.5</t>
  </si>
  <si>
    <t>Երաժշտ. Ղեկ.</t>
  </si>
  <si>
    <t>Դաստիարակ , մանկավարժ</t>
  </si>
  <si>
    <t>Խոհ. օժանդակ բանվոր</t>
  </si>
  <si>
    <t>Հյուսն, օժ. Բանվոր</t>
  </si>
  <si>
    <t>ՀՀ Գեղարքունիքի մարզի «ՍԵՎԱՆԻ ԹԻՎ 4 «ԳԱԼԻՔ» ՄՍՈՒՐ-ՄԱՆԿԱՊԱՐՏԵԶ» ՀՈԱԿ-ի աշխատակազմի հաստիքացուցակը</t>
  </si>
  <si>
    <t>ԸՆԴԱՄԵՆԸ ԱՇԽԱՏԱ  ՎԱՐՁԻ ՖՈՆԴ /ՀՀ դրամով/</t>
  </si>
  <si>
    <t>ՀՀ Գեղարքունիքի մարզի «ԳԱԳԱՐԻՆԻ ՄՍՈՒՐ-ՄԱՆԿԱՊԱՐՏԵԶ» ՀՈԱԿ-ի աշխատակազմի հաստիքացուցակը</t>
  </si>
  <si>
    <t>ՀՀ Գեղարքունիքի մարզի «ՍԵՎԱՆԻ ՄԱՆԿԱՊԱՏԱՆԵԿԱՆ ՄԱՐԶԱԴՊՐՈՑ» ՀՈԱԿ-ի աշխատակազմի հաստիքացուցակը</t>
  </si>
  <si>
    <t>ՀՀ Գեղարքունիքի մարզի «ՍԵՎԱՆԻ ՀՈՎՀ. ԱՅՎԱԶՈՎՍԿՈՒ ԱՆՎԱՆ ԱՐՎԵՍՏԻ ԴՊՐՈՑ» ՀՈԱԿ-ի աշխատակազմի հաստիքացուցակը</t>
  </si>
  <si>
    <t>Տնօրեն՝                         Հ. Խանդանյան</t>
  </si>
  <si>
    <t>Հաշվապահ`                  Ք. Մանուկյան</t>
  </si>
  <si>
    <t>ՀՀ Գեղարքունիքի մարզի «Սևանի  Վ. Ստեփանյանի անվան  ԳԿՀ» ՀՈԱԿ-ի աշխատակազմի հաստիքացուցակը</t>
  </si>
  <si>
    <t>ՀՀ Գեղարքունիքի մարզի «Սևան  համայնքի  կոմունալ  սպասարկում  և  բարեկարգում »  ՀՈԱԿ-ի աշխատակազմի հաստիքացուցակը</t>
  </si>
  <si>
    <t>Սան սեկտորի վարիչ</t>
  </si>
  <si>
    <t xml:space="preserve">Գործավար </t>
  </si>
  <si>
    <t>Վարորդ ավտոբուս</t>
  </si>
  <si>
    <t>1953, 1957, 1970</t>
  </si>
  <si>
    <t>1947, 1951, 1958, 1958, 1967</t>
  </si>
  <si>
    <t>1953, 1955, 1960, 1981</t>
  </si>
  <si>
    <t>Ավտովարորդ</t>
  </si>
  <si>
    <t>սեզոնային</t>
  </si>
  <si>
    <t>Տնօրեն՝                                     Է․Հարությունյան</t>
  </si>
  <si>
    <t>1958, 1960, 1965, 1965, 1967, 1967, 1968,1973, 1974, 1977, 1998</t>
  </si>
  <si>
    <t>25% / 12% հավաքագրումներից</t>
  </si>
  <si>
    <t>1988, 1994, 2000</t>
  </si>
  <si>
    <t>ՀՀ Գեղարքունիքի մարզի  «Համայնքային մշակութային կենտրոն» ՀՈԱԿ-ի աշխատակազմի հաստիքացուցակը</t>
  </si>
  <si>
    <t>Գագարինի ակումբի հավաքարար</t>
  </si>
  <si>
    <t>ՀՀ Գեղարքունիքի մարզի  «Սևանի Վալերի Սարգսյանի անվան  երաժշտական դպրոց»ՀՈԱԿ-ի աշխատակազմի հաստիքացուցակը</t>
  </si>
  <si>
    <t>3x1.12</t>
  </si>
  <si>
    <t>16.01.2020թ. թիվ   9-Ա որոշում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</si>
</sst>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dd\ mm\ yyyy"/>
    <numFmt numFmtId="170" formatCode="00000"/>
  </numFmts>
  <fonts count="43">
    <font>
      <sz val="10"/>
      <name val="Arial"/>
      <family val="0"/>
    </font>
    <font>
      <sz val="8"/>
      <name val="Arial"/>
      <family val="0"/>
    </font>
    <font>
      <sz val="10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1"/>
      <color indexed="8"/>
      <name val="Arial"/>
      <family val="2"/>
    </font>
    <font>
      <sz val="11"/>
      <color indexed="8"/>
      <name val="GHEA Grapalat"/>
      <family val="3"/>
    </font>
    <font>
      <sz val="12"/>
      <name val="GHEA Grapalat"/>
      <family val="3"/>
    </font>
    <font>
      <sz val="11"/>
      <name val="Sylfaen"/>
      <family val="1"/>
    </font>
    <font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sz val="10"/>
      <color indexed="8"/>
      <name val="Arial Armenian"/>
      <family val="2"/>
    </font>
    <font>
      <sz val="10"/>
      <name val="Arial Armenian"/>
      <family val="2"/>
    </font>
    <font>
      <b/>
      <sz val="10"/>
      <name val="GHEA Grapalat"/>
      <family val="3"/>
    </font>
    <font>
      <sz val="11"/>
      <name val="Calibri"/>
      <family val="0"/>
    </font>
    <font>
      <sz val="8"/>
      <name val="Sylfaen"/>
      <family val="1"/>
    </font>
    <font>
      <sz val="11"/>
      <name val="GHEA Grapalat"/>
      <family val="3"/>
    </font>
    <font>
      <sz val="9"/>
      <color indexed="10"/>
      <name val="GHEA Grapalat"/>
      <family val="3"/>
    </font>
    <font>
      <b/>
      <sz val="10"/>
      <color indexed="8"/>
      <name val="GHEA Grapalat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HEA Grapalat"/>
      <family val="3"/>
    </font>
    <font>
      <sz val="8"/>
      <name val="Tahoma"/>
      <family val="2"/>
    </font>
    <font>
      <b/>
      <sz val="9"/>
      <color indexed="8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7" fillId="0" borderId="10" xfId="58" applyFont="1" applyBorder="1" applyAlignment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27" fillId="0" borderId="10" xfId="58" applyFont="1" applyBorder="1" applyAlignment="1">
      <alignment horizontal="left"/>
      <protection/>
    </xf>
    <xf numFmtId="2" fontId="27" fillId="0" borderId="10" xfId="58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6" fillId="0" borderId="0" xfId="0" applyFont="1" applyAlignment="1">
      <alignment/>
    </xf>
    <xf numFmtId="0" fontId="29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9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6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49" fontId="30" fillId="0" borderId="10" xfId="0" applyNumberFormat="1" applyFont="1" applyBorder="1" applyAlignment="1" applyProtection="1">
      <alignment horizontal="left"/>
      <protection locked="0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28" fillId="0" borderId="0" xfId="0" applyFont="1" applyAlignment="1">
      <alignment horizontal="left"/>
    </xf>
    <xf numFmtId="0" fontId="32" fillId="2" borderId="10" xfId="0" applyFont="1" applyFill="1" applyBorder="1" applyAlignment="1">
      <alignment horizontal="center"/>
    </xf>
    <xf numFmtId="0" fontId="7" fillId="0" borderId="0" xfId="0" applyFont="1" applyAlignment="1">
      <alignment horizontal="left" indent="15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0" fillId="0" borderId="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28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" fontId="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top" wrapText="1"/>
    </xf>
    <xf numFmtId="1" fontId="40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3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/>
    </xf>
    <xf numFmtId="1" fontId="27" fillId="0" borderId="10" xfId="58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vertical="center" wrapText="1"/>
      <protection/>
    </xf>
    <xf numFmtId="0" fontId="29" fillId="0" borderId="10" xfId="57" applyFont="1" applyBorder="1" applyAlignment="1">
      <alignment vertical="center"/>
      <protection/>
    </xf>
    <xf numFmtId="0" fontId="29" fillId="0" borderId="10" xfId="57" applyFont="1" applyBorder="1" applyAlignment="1">
      <alignment horizontal="center" vertical="center" wrapText="1"/>
      <protection/>
    </xf>
    <xf numFmtId="0" fontId="42" fillId="0" borderId="10" xfId="57" applyFont="1" applyBorder="1" applyAlignment="1">
      <alignment vertical="center" wrapText="1"/>
      <protection/>
    </xf>
    <xf numFmtId="0" fontId="42" fillId="0" borderId="10" xfId="57" applyFont="1" applyBorder="1" applyAlignment="1">
      <alignment horizontal="center" vertical="center"/>
      <protection/>
    </xf>
    <xf numFmtId="0" fontId="42" fillId="0" borderId="10" xfId="57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" fontId="42" fillId="0" borderId="10" xfId="57" applyNumberFormat="1" applyFont="1" applyBorder="1" applyAlignment="1">
      <alignment horizontal="center" vertical="center"/>
      <protection/>
    </xf>
    <xf numFmtId="0" fontId="6" fillId="0" borderId="0" xfId="57" applyFont="1" applyAlignment="1">
      <alignment/>
      <protection/>
    </xf>
    <xf numFmtId="0" fontId="6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rmal_GK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5" sqref="G5"/>
    </sheetView>
  </sheetViews>
  <sheetFormatPr defaultColWidth="9.140625" defaultRowHeight="12.75"/>
  <cols>
    <col min="1" max="1" width="4.421875" style="1" customWidth="1"/>
    <col min="2" max="2" width="26.140625" style="5" customWidth="1"/>
    <col min="3" max="3" width="11.140625" style="1" customWidth="1"/>
    <col min="4" max="4" width="10.8515625" style="1" customWidth="1"/>
    <col min="5" max="5" width="10.57421875" style="1" customWidth="1"/>
    <col min="6" max="6" width="11.7109375" style="1" customWidth="1"/>
    <col min="7" max="7" width="16.57421875" style="1" customWidth="1"/>
    <col min="8" max="16384" width="9.140625" style="1" customWidth="1"/>
  </cols>
  <sheetData>
    <row r="1" spans="5:7" ht="16.5">
      <c r="E1" s="15"/>
      <c r="F1" s="15"/>
      <c r="G1" s="16" t="s">
        <v>58</v>
      </c>
    </row>
    <row r="2" spans="5:7" ht="16.5">
      <c r="E2" s="15"/>
      <c r="F2" s="15"/>
      <c r="G2" s="16" t="s">
        <v>59</v>
      </c>
    </row>
    <row r="3" spans="5:7" ht="13.5">
      <c r="E3" s="111" t="s">
        <v>60</v>
      </c>
      <c r="F3" s="111"/>
      <c r="G3" s="111"/>
    </row>
    <row r="4" spans="5:7" ht="16.5">
      <c r="E4" s="15"/>
      <c r="F4" s="15"/>
      <c r="G4" s="17"/>
    </row>
    <row r="5" spans="5:7" ht="16.5">
      <c r="E5" s="15"/>
      <c r="F5" s="15"/>
      <c r="G5" s="18" t="s">
        <v>199</v>
      </c>
    </row>
    <row r="7" spans="1:8" ht="36" customHeight="1">
      <c r="A7" s="112" t="s">
        <v>163</v>
      </c>
      <c r="B7" s="112"/>
      <c r="C7" s="112"/>
      <c r="D7" s="112"/>
      <c r="E7" s="112"/>
      <c r="F7" s="112"/>
      <c r="G7" s="112"/>
      <c r="H7" s="112"/>
    </row>
    <row r="10" spans="1:8" ht="98.25" customHeight="1">
      <c r="A10" s="31" t="s">
        <v>162</v>
      </c>
      <c r="B10" s="31" t="s">
        <v>156</v>
      </c>
      <c r="C10" s="31" t="s">
        <v>157</v>
      </c>
      <c r="D10" s="31" t="s">
        <v>158</v>
      </c>
      <c r="E10" s="31" t="s">
        <v>164</v>
      </c>
      <c r="F10" s="31" t="s">
        <v>159</v>
      </c>
      <c r="G10" s="31" t="s">
        <v>160</v>
      </c>
      <c r="H10" s="31" t="s">
        <v>161</v>
      </c>
    </row>
    <row r="11" spans="1:8" ht="13.5">
      <c r="A11" s="36">
        <v>1</v>
      </c>
      <c r="B11" s="6" t="s">
        <v>54</v>
      </c>
      <c r="C11" s="19">
        <v>1</v>
      </c>
      <c r="D11" s="36">
        <v>1</v>
      </c>
      <c r="E11" s="57">
        <v>100000</v>
      </c>
      <c r="F11" s="60">
        <v>8000</v>
      </c>
      <c r="G11" s="57">
        <f>SUM(E11:F11)</f>
        <v>108000</v>
      </c>
      <c r="H11" s="19">
        <v>1965</v>
      </c>
    </row>
    <row r="12" spans="1:8" ht="13.5">
      <c r="A12" s="36">
        <v>2</v>
      </c>
      <c r="B12" s="6" t="s">
        <v>86</v>
      </c>
      <c r="C12" s="19">
        <v>1</v>
      </c>
      <c r="D12" s="36">
        <v>0.5</v>
      </c>
      <c r="E12" s="57">
        <v>45460</v>
      </c>
      <c r="F12" s="60">
        <v>4000</v>
      </c>
      <c r="G12" s="57">
        <f aca="true" t="shared" si="0" ref="G12:G38">SUM(E12:F12)</f>
        <v>49460</v>
      </c>
      <c r="H12" s="19">
        <v>1953</v>
      </c>
    </row>
    <row r="13" spans="1:8" ht="13.5">
      <c r="A13" s="36">
        <v>3</v>
      </c>
      <c r="B13" s="6" t="s">
        <v>119</v>
      </c>
      <c r="C13" s="19">
        <v>1</v>
      </c>
      <c r="D13" s="36">
        <v>1</v>
      </c>
      <c r="E13" s="57">
        <v>92620</v>
      </c>
      <c r="F13" s="60">
        <v>8000</v>
      </c>
      <c r="G13" s="57">
        <f t="shared" si="0"/>
        <v>100620</v>
      </c>
      <c r="H13" s="19">
        <v>1992</v>
      </c>
    </row>
    <row r="14" spans="1:8" ht="13.5">
      <c r="A14" s="36">
        <v>4</v>
      </c>
      <c r="B14" s="6" t="s">
        <v>3</v>
      </c>
      <c r="C14" s="19">
        <v>1</v>
      </c>
      <c r="D14" s="36">
        <v>1.12</v>
      </c>
      <c r="E14" s="36">
        <v>100360</v>
      </c>
      <c r="F14" s="60">
        <v>8000</v>
      </c>
      <c r="G14" s="57">
        <f t="shared" si="0"/>
        <v>108360</v>
      </c>
      <c r="H14" s="19">
        <v>1954</v>
      </c>
    </row>
    <row r="15" spans="1:8" ht="13.5">
      <c r="A15" s="36">
        <v>5</v>
      </c>
      <c r="B15" s="6" t="s">
        <v>3</v>
      </c>
      <c r="C15" s="19">
        <v>1</v>
      </c>
      <c r="D15" s="36">
        <v>1.12</v>
      </c>
      <c r="E15" s="36">
        <v>100360</v>
      </c>
      <c r="F15" s="60">
        <v>8000</v>
      </c>
      <c r="G15" s="57">
        <f t="shared" si="0"/>
        <v>108360</v>
      </c>
      <c r="H15" s="19">
        <v>1965</v>
      </c>
    </row>
    <row r="16" spans="1:8" ht="13.5">
      <c r="A16" s="36">
        <v>6</v>
      </c>
      <c r="B16" s="6" t="s">
        <v>3</v>
      </c>
      <c r="C16" s="19">
        <v>1</v>
      </c>
      <c r="D16" s="36">
        <v>1.12</v>
      </c>
      <c r="E16" s="36">
        <v>100360</v>
      </c>
      <c r="F16" s="60">
        <v>8000</v>
      </c>
      <c r="G16" s="57">
        <f t="shared" si="0"/>
        <v>108360</v>
      </c>
      <c r="H16" s="19">
        <v>1971</v>
      </c>
    </row>
    <row r="17" spans="1:8" ht="13.5">
      <c r="A17" s="36">
        <v>7</v>
      </c>
      <c r="B17" s="6" t="s">
        <v>3</v>
      </c>
      <c r="C17" s="19">
        <v>1</v>
      </c>
      <c r="D17" s="36">
        <v>0.56</v>
      </c>
      <c r="E17" s="36">
        <v>51867</v>
      </c>
      <c r="F17" s="60">
        <v>4000</v>
      </c>
      <c r="G17" s="57">
        <f t="shared" si="0"/>
        <v>55867</v>
      </c>
      <c r="H17" s="19">
        <v>1979</v>
      </c>
    </row>
    <row r="18" spans="1:8" ht="13.5">
      <c r="A18" s="36">
        <v>8</v>
      </c>
      <c r="B18" s="6" t="s">
        <v>3</v>
      </c>
      <c r="C18" s="19">
        <v>1</v>
      </c>
      <c r="D18" s="36">
        <v>0.56</v>
      </c>
      <c r="E18" s="36">
        <v>51867</v>
      </c>
      <c r="F18" s="60">
        <v>4000</v>
      </c>
      <c r="G18" s="57">
        <f t="shared" si="0"/>
        <v>55867</v>
      </c>
      <c r="H18" s="19">
        <v>1985</v>
      </c>
    </row>
    <row r="19" spans="1:8" ht="13.5">
      <c r="A19" s="36">
        <v>9</v>
      </c>
      <c r="B19" s="6" t="s">
        <v>109</v>
      </c>
      <c r="C19" s="19">
        <v>1</v>
      </c>
      <c r="D19" s="36">
        <v>1</v>
      </c>
      <c r="E19" s="36">
        <v>89610</v>
      </c>
      <c r="F19" s="60">
        <v>8000</v>
      </c>
      <c r="G19" s="57">
        <f t="shared" si="0"/>
        <v>97610</v>
      </c>
      <c r="H19" s="19">
        <v>1958</v>
      </c>
    </row>
    <row r="20" spans="1:8" ht="13.5">
      <c r="A20" s="36">
        <v>10</v>
      </c>
      <c r="B20" s="6" t="s">
        <v>111</v>
      </c>
      <c r="C20" s="19">
        <v>1</v>
      </c>
      <c r="D20" s="36">
        <v>0.5</v>
      </c>
      <c r="E20" s="36">
        <v>46980</v>
      </c>
      <c r="F20" s="60">
        <v>4000</v>
      </c>
      <c r="G20" s="57">
        <f t="shared" si="0"/>
        <v>50980</v>
      </c>
      <c r="H20" s="19">
        <v>1983</v>
      </c>
    </row>
    <row r="21" spans="1:8" ht="13.5">
      <c r="A21" s="36">
        <v>11</v>
      </c>
      <c r="B21" s="6" t="s">
        <v>8</v>
      </c>
      <c r="C21" s="19">
        <v>1</v>
      </c>
      <c r="D21" s="36">
        <v>0.5</v>
      </c>
      <c r="E21" s="36">
        <v>46980</v>
      </c>
      <c r="F21" s="60">
        <v>4000</v>
      </c>
      <c r="G21" s="57">
        <f t="shared" si="0"/>
        <v>50980</v>
      </c>
      <c r="H21" s="19">
        <v>1983</v>
      </c>
    </row>
    <row r="22" spans="1:8" ht="13.5">
      <c r="A22" s="36">
        <v>12</v>
      </c>
      <c r="B22" s="6" t="s">
        <v>110</v>
      </c>
      <c r="C22" s="19">
        <v>1</v>
      </c>
      <c r="D22" s="36">
        <v>0.5</v>
      </c>
      <c r="E22" s="36">
        <v>46980</v>
      </c>
      <c r="F22" s="60">
        <v>4000</v>
      </c>
      <c r="G22" s="57">
        <f t="shared" si="0"/>
        <v>50980</v>
      </c>
      <c r="H22" s="19">
        <v>1979</v>
      </c>
    </row>
    <row r="23" spans="1:8" ht="13.5">
      <c r="A23" s="36">
        <v>13</v>
      </c>
      <c r="B23" s="6" t="s">
        <v>15</v>
      </c>
      <c r="C23" s="19">
        <v>1</v>
      </c>
      <c r="D23" s="36">
        <v>1</v>
      </c>
      <c r="E23" s="36">
        <v>92620</v>
      </c>
      <c r="F23" s="60">
        <v>8000</v>
      </c>
      <c r="G23" s="57">
        <f t="shared" si="0"/>
        <v>100620</v>
      </c>
      <c r="H23" s="19">
        <v>1978</v>
      </c>
    </row>
    <row r="24" spans="1:8" ht="13.5">
      <c r="A24" s="36">
        <v>14</v>
      </c>
      <c r="B24" s="6" t="s">
        <v>11</v>
      </c>
      <c r="C24" s="19">
        <v>1</v>
      </c>
      <c r="D24" s="36">
        <v>1</v>
      </c>
      <c r="E24" s="36">
        <v>92620</v>
      </c>
      <c r="F24" s="60">
        <v>8000</v>
      </c>
      <c r="G24" s="57">
        <f t="shared" si="0"/>
        <v>100620</v>
      </c>
      <c r="H24" s="19">
        <v>1976</v>
      </c>
    </row>
    <row r="25" spans="1:8" ht="13.5">
      <c r="A25" s="36">
        <v>15</v>
      </c>
      <c r="B25" s="6" t="s">
        <v>118</v>
      </c>
      <c r="C25" s="19">
        <v>1</v>
      </c>
      <c r="D25" s="36">
        <v>1</v>
      </c>
      <c r="E25" s="36">
        <v>92620</v>
      </c>
      <c r="F25" s="60">
        <v>8000</v>
      </c>
      <c r="G25" s="57">
        <f t="shared" si="0"/>
        <v>100620</v>
      </c>
      <c r="H25" s="19">
        <v>1978</v>
      </c>
    </row>
    <row r="26" spans="1:8" ht="13.5">
      <c r="A26" s="36">
        <v>16</v>
      </c>
      <c r="B26" s="6" t="s">
        <v>118</v>
      </c>
      <c r="C26" s="19">
        <v>1</v>
      </c>
      <c r="D26" s="36">
        <v>1</v>
      </c>
      <c r="E26" s="36">
        <v>92620</v>
      </c>
      <c r="F26" s="60">
        <v>8000</v>
      </c>
      <c r="G26" s="57">
        <f t="shared" si="0"/>
        <v>100620</v>
      </c>
      <c r="H26" s="19">
        <v>1980</v>
      </c>
    </row>
    <row r="27" spans="1:8" ht="13.5">
      <c r="A27" s="36">
        <v>17</v>
      </c>
      <c r="B27" s="6" t="s">
        <v>118</v>
      </c>
      <c r="C27" s="19">
        <v>1</v>
      </c>
      <c r="D27" s="36">
        <v>1</v>
      </c>
      <c r="E27" s="36">
        <v>89610</v>
      </c>
      <c r="F27" s="60">
        <v>8000</v>
      </c>
      <c r="G27" s="57">
        <f t="shared" si="0"/>
        <v>97610</v>
      </c>
      <c r="H27" s="19">
        <v>1960</v>
      </c>
    </row>
    <row r="28" spans="1:8" ht="13.5">
      <c r="A28" s="36">
        <v>18</v>
      </c>
      <c r="B28" s="6" t="s">
        <v>118</v>
      </c>
      <c r="C28" s="19">
        <v>1</v>
      </c>
      <c r="D28" s="36">
        <v>1</v>
      </c>
      <c r="E28" s="36">
        <v>89610</v>
      </c>
      <c r="F28" s="60">
        <v>8000</v>
      </c>
      <c r="G28" s="57">
        <f t="shared" si="0"/>
        <v>97610</v>
      </c>
      <c r="H28" s="19">
        <v>1957</v>
      </c>
    </row>
    <row r="29" spans="1:8" ht="13.5">
      <c r="A29" s="36">
        <v>19</v>
      </c>
      <c r="B29" s="6" t="s">
        <v>112</v>
      </c>
      <c r="C29" s="19">
        <v>1</v>
      </c>
      <c r="D29" s="36">
        <v>1</v>
      </c>
      <c r="E29" s="36">
        <v>89610</v>
      </c>
      <c r="F29" s="60">
        <v>8000</v>
      </c>
      <c r="G29" s="57">
        <f t="shared" si="0"/>
        <v>97610</v>
      </c>
      <c r="H29" s="19">
        <v>1959</v>
      </c>
    </row>
    <row r="30" spans="1:8" ht="13.5">
      <c r="A30" s="36">
        <v>20</v>
      </c>
      <c r="B30" s="6" t="s">
        <v>113</v>
      </c>
      <c r="C30" s="19">
        <v>1</v>
      </c>
      <c r="D30" s="36">
        <v>1</v>
      </c>
      <c r="E30" s="36">
        <v>89610</v>
      </c>
      <c r="F30" s="60">
        <v>8000</v>
      </c>
      <c r="G30" s="57">
        <f t="shared" si="0"/>
        <v>97610</v>
      </c>
      <c r="H30" s="19">
        <v>1959</v>
      </c>
    </row>
    <row r="31" spans="1:8" ht="13.5">
      <c r="A31" s="36">
        <v>21</v>
      </c>
      <c r="B31" s="6" t="s">
        <v>120</v>
      </c>
      <c r="C31" s="19">
        <v>1</v>
      </c>
      <c r="D31" s="36">
        <v>0.5</v>
      </c>
      <c r="E31" s="36">
        <v>46980</v>
      </c>
      <c r="F31" s="60">
        <v>4000</v>
      </c>
      <c r="G31" s="57">
        <f t="shared" si="0"/>
        <v>50980</v>
      </c>
      <c r="H31" s="19">
        <v>1988</v>
      </c>
    </row>
    <row r="32" spans="1:8" ht="13.5">
      <c r="A32" s="36">
        <v>22</v>
      </c>
      <c r="B32" s="6" t="s">
        <v>114</v>
      </c>
      <c r="C32" s="19">
        <v>1</v>
      </c>
      <c r="D32" s="36">
        <v>0.5</v>
      </c>
      <c r="E32" s="36">
        <v>45460</v>
      </c>
      <c r="F32" s="60">
        <v>4000</v>
      </c>
      <c r="G32" s="57">
        <f t="shared" si="0"/>
        <v>49460</v>
      </c>
      <c r="H32" s="19">
        <v>1965</v>
      </c>
    </row>
    <row r="33" spans="1:8" ht="13.5">
      <c r="A33" s="36">
        <v>23</v>
      </c>
      <c r="B33" s="6" t="s">
        <v>115</v>
      </c>
      <c r="C33" s="19">
        <v>1</v>
      </c>
      <c r="D33" s="36">
        <v>0.75</v>
      </c>
      <c r="E33" s="36">
        <v>67540</v>
      </c>
      <c r="F33" s="60">
        <v>6000</v>
      </c>
      <c r="G33" s="57">
        <f t="shared" si="0"/>
        <v>73540</v>
      </c>
      <c r="H33" s="19">
        <v>1961</v>
      </c>
    </row>
    <row r="34" spans="1:8" ht="13.5">
      <c r="A34" s="36">
        <v>24</v>
      </c>
      <c r="B34" s="6" t="s">
        <v>116</v>
      </c>
      <c r="C34" s="19">
        <v>1</v>
      </c>
      <c r="D34" s="36">
        <v>0.5</v>
      </c>
      <c r="E34" s="36">
        <v>45460</v>
      </c>
      <c r="F34" s="60">
        <v>4000</v>
      </c>
      <c r="G34" s="57">
        <f t="shared" si="0"/>
        <v>49460</v>
      </c>
      <c r="H34" s="19">
        <v>1965</v>
      </c>
    </row>
    <row r="35" spans="1:8" ht="13.5">
      <c r="A35" s="36">
        <v>25</v>
      </c>
      <c r="B35" s="6" t="s">
        <v>116</v>
      </c>
      <c r="C35" s="19">
        <v>1</v>
      </c>
      <c r="D35" s="36">
        <v>0.5</v>
      </c>
      <c r="E35" s="36">
        <v>45460</v>
      </c>
      <c r="F35" s="60">
        <v>4000</v>
      </c>
      <c r="G35" s="57">
        <f t="shared" si="0"/>
        <v>49460</v>
      </c>
      <c r="H35" s="19">
        <v>1957</v>
      </c>
    </row>
    <row r="36" spans="1:8" ht="13.5">
      <c r="A36" s="36">
        <v>26</v>
      </c>
      <c r="B36" s="6" t="s">
        <v>17</v>
      </c>
      <c r="C36" s="19">
        <v>1</v>
      </c>
      <c r="D36" s="36">
        <v>0.5</v>
      </c>
      <c r="E36" s="36">
        <v>45460</v>
      </c>
      <c r="F36" s="60">
        <v>4000</v>
      </c>
      <c r="G36" s="57">
        <f t="shared" si="0"/>
        <v>49460</v>
      </c>
      <c r="H36" s="19">
        <v>1948</v>
      </c>
    </row>
    <row r="37" spans="1:8" ht="13.5">
      <c r="A37" s="36">
        <v>27</v>
      </c>
      <c r="B37" s="6" t="s">
        <v>17</v>
      </c>
      <c r="C37" s="19">
        <v>1</v>
      </c>
      <c r="D37" s="36">
        <v>0.5</v>
      </c>
      <c r="E37" s="36">
        <v>45460</v>
      </c>
      <c r="F37" s="60">
        <v>4000</v>
      </c>
      <c r="G37" s="57">
        <f t="shared" si="0"/>
        <v>49460</v>
      </c>
      <c r="H37" s="19">
        <v>1948</v>
      </c>
    </row>
    <row r="38" spans="1:8" ht="13.5">
      <c r="A38" s="36">
        <v>28</v>
      </c>
      <c r="B38" s="6" t="s">
        <v>17</v>
      </c>
      <c r="C38" s="19">
        <v>1</v>
      </c>
      <c r="D38" s="36">
        <v>0.5</v>
      </c>
      <c r="E38" s="36">
        <v>45460</v>
      </c>
      <c r="F38" s="60">
        <v>4000</v>
      </c>
      <c r="G38" s="57">
        <f t="shared" si="0"/>
        <v>49460</v>
      </c>
      <c r="H38" s="19">
        <v>1949</v>
      </c>
    </row>
    <row r="39" ht="13.5">
      <c r="B39" s="1"/>
    </row>
    <row r="40" spans="2:7" ht="14.25">
      <c r="B40" s="5" t="s">
        <v>85</v>
      </c>
      <c r="D40" s="49">
        <f>SUM(D11:D38)</f>
        <v>21.73</v>
      </c>
      <c r="G40" s="49">
        <f>SUM(G11:G38)</f>
        <v>2159644</v>
      </c>
    </row>
    <row r="42" spans="2:7" ht="13.5">
      <c r="B42" s="5" t="s">
        <v>140</v>
      </c>
      <c r="G42" s="37"/>
    </row>
    <row r="43" ht="13.5">
      <c r="B43" s="5" t="s">
        <v>141</v>
      </c>
    </row>
    <row r="45" ht="13.5">
      <c r="B45" s="38"/>
    </row>
  </sheetData>
  <mergeCells count="2">
    <mergeCell ref="E3:G3"/>
    <mergeCell ref="A7:H7"/>
  </mergeCells>
  <printOptions/>
  <pageMargins left="0.53" right="0.2" top="0.51" bottom="1" header="0.27" footer="0.5"/>
  <pageSetup horizontalDpi="600" verticalDpi="600" orientation="portrait" r:id="rId1"/>
  <ignoredErrors>
    <ignoredError sqref="G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7109375" style="8" bestFit="1" customWidth="1"/>
    <col min="2" max="2" width="21.140625" style="25" customWidth="1"/>
    <col min="3" max="3" width="13.28125" style="8" customWidth="1"/>
    <col min="4" max="4" width="10.00390625" style="1" customWidth="1"/>
    <col min="5" max="5" width="16.7109375" style="1" customWidth="1"/>
    <col min="6" max="6" width="10.8515625" style="1" customWidth="1"/>
    <col min="7" max="7" width="12.8515625" style="1" customWidth="1"/>
    <col min="8" max="8" width="11.140625" style="8" customWidth="1"/>
    <col min="9" max="16384" width="9.140625" style="1" customWidth="1"/>
  </cols>
  <sheetData>
    <row r="1" spans="4:8" ht="16.5">
      <c r="D1" s="15"/>
      <c r="E1" s="16"/>
      <c r="F1" s="52"/>
      <c r="H1" s="16" t="s">
        <v>58</v>
      </c>
    </row>
    <row r="2" spans="4:8" ht="16.5">
      <c r="D2" s="15"/>
      <c r="E2" s="16"/>
      <c r="F2" s="52"/>
      <c r="H2" s="16" t="s">
        <v>59</v>
      </c>
    </row>
    <row r="3" spans="4:8" ht="13.5">
      <c r="D3" s="71"/>
      <c r="F3" s="52"/>
      <c r="H3" s="56" t="s">
        <v>60</v>
      </c>
    </row>
    <row r="4" spans="4:8" ht="9" customHeight="1">
      <c r="D4" s="15"/>
      <c r="E4" s="107"/>
      <c r="F4" s="52"/>
      <c r="H4" s="52"/>
    </row>
    <row r="5" spans="4:8" ht="16.5">
      <c r="D5" s="15"/>
      <c r="E5" s="18"/>
      <c r="F5" s="52"/>
      <c r="H5" s="18" t="s">
        <v>61</v>
      </c>
    </row>
    <row r="6" spans="1:8" ht="16.5">
      <c r="A6" s="21"/>
      <c r="B6" s="26"/>
      <c r="C6" s="21"/>
      <c r="D6" s="15"/>
      <c r="E6" s="18"/>
      <c r="F6" s="52"/>
      <c r="H6" s="18" t="s">
        <v>199</v>
      </c>
    </row>
    <row r="7" spans="1:6" ht="7.5" customHeight="1">
      <c r="A7" s="22"/>
      <c r="B7" s="27"/>
      <c r="C7" s="22"/>
      <c r="D7" s="23"/>
      <c r="E7" s="23"/>
      <c r="F7" s="23"/>
    </row>
    <row r="8" spans="1:8" ht="44.25" customHeight="1">
      <c r="A8" s="119" t="s">
        <v>182</v>
      </c>
      <c r="B8" s="119"/>
      <c r="C8" s="119"/>
      <c r="D8" s="119"/>
      <c r="E8" s="119"/>
      <c r="F8" s="119"/>
      <c r="G8" s="119"/>
      <c r="H8" s="119"/>
    </row>
    <row r="9" ht="8.25" customHeight="1"/>
    <row r="10" spans="1:9" ht="54">
      <c r="A10" s="87" t="s">
        <v>162</v>
      </c>
      <c r="B10" s="89" t="s">
        <v>156</v>
      </c>
      <c r="C10" s="89" t="s">
        <v>157</v>
      </c>
      <c r="D10" s="89" t="s">
        <v>158</v>
      </c>
      <c r="E10" s="88" t="s">
        <v>164</v>
      </c>
      <c r="F10" s="89" t="s">
        <v>159</v>
      </c>
      <c r="G10" s="89" t="s">
        <v>175</v>
      </c>
      <c r="H10" s="89" t="s">
        <v>161</v>
      </c>
      <c r="I10" s="92"/>
    </row>
    <row r="11" spans="1:9" ht="13.5">
      <c r="A11" s="36">
        <v>1</v>
      </c>
      <c r="B11" s="43" t="s">
        <v>0</v>
      </c>
      <c r="C11" s="93">
        <v>1</v>
      </c>
      <c r="D11" s="45">
        <v>1</v>
      </c>
      <c r="E11" s="57">
        <v>222000</v>
      </c>
      <c r="F11" s="94">
        <v>8000</v>
      </c>
      <c r="G11" s="95">
        <f>C11*(E11+F11)</f>
        <v>230000</v>
      </c>
      <c r="H11" s="103">
        <v>1983</v>
      </c>
      <c r="I11" s="92"/>
    </row>
    <row r="12" spans="1:9" ht="13.5">
      <c r="A12" s="96">
        <v>2</v>
      </c>
      <c r="B12" s="97" t="s">
        <v>35</v>
      </c>
      <c r="C12" s="96">
        <v>1</v>
      </c>
      <c r="D12" s="96">
        <v>1</v>
      </c>
      <c r="E12" s="96">
        <v>172000</v>
      </c>
      <c r="F12" s="94">
        <v>8000</v>
      </c>
      <c r="G12" s="95">
        <f aca="true" t="shared" si="0" ref="G12:G35">C12*(E12+F12)</f>
        <v>180000</v>
      </c>
      <c r="H12" s="103">
        <v>1958</v>
      </c>
      <c r="I12" s="92"/>
    </row>
    <row r="13" spans="1:9" ht="13.5">
      <c r="A13" s="96">
        <v>3</v>
      </c>
      <c r="B13" s="97" t="s">
        <v>62</v>
      </c>
      <c r="C13" s="96">
        <v>1</v>
      </c>
      <c r="D13" s="96">
        <v>1</v>
      </c>
      <c r="E13" s="96">
        <v>167000</v>
      </c>
      <c r="F13" s="94">
        <v>8000</v>
      </c>
      <c r="G13" s="95">
        <f t="shared" si="0"/>
        <v>175000</v>
      </c>
      <c r="H13" s="103">
        <v>1961</v>
      </c>
      <c r="I13" s="92"/>
    </row>
    <row r="14" spans="1:9" ht="13.5">
      <c r="A14" s="96">
        <v>4</v>
      </c>
      <c r="B14" s="97" t="s">
        <v>63</v>
      </c>
      <c r="C14" s="96">
        <v>1</v>
      </c>
      <c r="D14" s="96">
        <v>1</v>
      </c>
      <c r="E14" s="96">
        <v>93000</v>
      </c>
      <c r="F14" s="94">
        <v>8000</v>
      </c>
      <c r="G14" s="95">
        <f t="shared" si="0"/>
        <v>101000</v>
      </c>
      <c r="H14" s="103">
        <v>1962</v>
      </c>
      <c r="I14" s="92"/>
    </row>
    <row r="15" spans="1:9" ht="27">
      <c r="A15" s="36">
        <v>5</v>
      </c>
      <c r="B15" s="97" t="s">
        <v>87</v>
      </c>
      <c r="C15" s="96">
        <v>3</v>
      </c>
      <c r="D15" s="96">
        <v>1</v>
      </c>
      <c r="E15" s="96">
        <v>93000</v>
      </c>
      <c r="F15" s="94">
        <v>8000</v>
      </c>
      <c r="G15" s="95">
        <f t="shared" si="0"/>
        <v>303000</v>
      </c>
      <c r="H15" s="103" t="s">
        <v>186</v>
      </c>
      <c r="I15" s="92"/>
    </row>
    <row r="16" spans="1:9" ht="13.5">
      <c r="A16" s="96">
        <v>6</v>
      </c>
      <c r="B16" s="97" t="s">
        <v>65</v>
      </c>
      <c r="C16" s="96">
        <v>1</v>
      </c>
      <c r="D16" s="96">
        <v>1</v>
      </c>
      <c r="E16" s="96">
        <v>93000</v>
      </c>
      <c r="F16" s="94">
        <v>8000</v>
      </c>
      <c r="G16" s="95">
        <f t="shared" si="0"/>
        <v>101000</v>
      </c>
      <c r="H16" s="103">
        <v>1952</v>
      </c>
      <c r="I16" s="92"/>
    </row>
    <row r="17" spans="1:9" ht="13.5">
      <c r="A17" s="96">
        <v>7</v>
      </c>
      <c r="B17" s="97" t="s">
        <v>27</v>
      </c>
      <c r="C17" s="96">
        <v>1</v>
      </c>
      <c r="D17" s="96">
        <v>1</v>
      </c>
      <c r="E17" s="96">
        <v>93000</v>
      </c>
      <c r="F17" s="94">
        <v>8000</v>
      </c>
      <c r="G17" s="95">
        <f t="shared" si="0"/>
        <v>101000</v>
      </c>
      <c r="H17" s="103">
        <v>1963</v>
      </c>
      <c r="I17" s="92"/>
    </row>
    <row r="18" spans="1:9" ht="13.5">
      <c r="A18" s="96">
        <v>8</v>
      </c>
      <c r="B18" s="97" t="s">
        <v>66</v>
      </c>
      <c r="C18" s="96">
        <v>0.5</v>
      </c>
      <c r="D18" s="96">
        <v>0.5</v>
      </c>
      <c r="E18" s="96">
        <v>46500</v>
      </c>
      <c r="F18" s="94">
        <v>4000</v>
      </c>
      <c r="G18" s="95">
        <v>48500</v>
      </c>
      <c r="H18" s="103">
        <v>1950</v>
      </c>
      <c r="I18" s="92"/>
    </row>
    <row r="19" spans="1:9" ht="13.5">
      <c r="A19" s="36">
        <v>9</v>
      </c>
      <c r="B19" s="97" t="s">
        <v>183</v>
      </c>
      <c r="C19" s="96">
        <v>1</v>
      </c>
      <c r="D19" s="96">
        <v>1</v>
      </c>
      <c r="E19" s="96">
        <v>93000</v>
      </c>
      <c r="F19" s="94">
        <v>8000</v>
      </c>
      <c r="G19" s="95">
        <f t="shared" si="0"/>
        <v>101000</v>
      </c>
      <c r="H19" s="103">
        <v>1974</v>
      </c>
      <c r="I19" s="92"/>
    </row>
    <row r="20" spans="1:9" ht="40.5">
      <c r="A20" s="96">
        <v>10</v>
      </c>
      <c r="B20" s="97" t="s">
        <v>68</v>
      </c>
      <c r="C20" s="96">
        <v>5</v>
      </c>
      <c r="D20" s="99" t="s">
        <v>193</v>
      </c>
      <c r="E20" s="96"/>
      <c r="F20" s="94"/>
      <c r="G20" s="95"/>
      <c r="H20" s="103" t="s">
        <v>187</v>
      </c>
      <c r="I20" s="92"/>
    </row>
    <row r="21" spans="1:9" ht="13.5">
      <c r="A21" s="96">
        <v>11</v>
      </c>
      <c r="B21" s="97" t="s">
        <v>67</v>
      </c>
      <c r="C21" s="96">
        <v>1</v>
      </c>
      <c r="D21" s="96">
        <v>1</v>
      </c>
      <c r="E21" s="96">
        <v>130000</v>
      </c>
      <c r="F21" s="94">
        <v>8000</v>
      </c>
      <c r="G21" s="95">
        <f t="shared" si="0"/>
        <v>138000</v>
      </c>
      <c r="H21" s="103">
        <v>1958</v>
      </c>
      <c r="I21" s="92"/>
    </row>
    <row r="22" spans="1:9" ht="13.5">
      <c r="A22" s="96">
        <v>12</v>
      </c>
      <c r="B22" s="97" t="s">
        <v>19</v>
      </c>
      <c r="C22" s="96">
        <v>1</v>
      </c>
      <c r="D22" s="96">
        <v>1</v>
      </c>
      <c r="E22" s="96">
        <v>120000</v>
      </c>
      <c r="F22" s="94">
        <v>8000</v>
      </c>
      <c r="G22" s="95">
        <f t="shared" si="0"/>
        <v>128000</v>
      </c>
      <c r="H22" s="103">
        <v>1978</v>
      </c>
      <c r="I22" s="92"/>
    </row>
    <row r="23" spans="1:9" ht="13.5">
      <c r="A23" s="36">
        <v>13</v>
      </c>
      <c r="B23" s="97" t="s">
        <v>184</v>
      </c>
      <c r="C23" s="96">
        <v>1</v>
      </c>
      <c r="D23" s="96">
        <v>1</v>
      </c>
      <c r="E23" s="96">
        <v>105000</v>
      </c>
      <c r="F23" s="94">
        <v>8000</v>
      </c>
      <c r="G23" s="95">
        <f t="shared" si="0"/>
        <v>113000</v>
      </c>
      <c r="H23" s="103">
        <v>1995</v>
      </c>
      <c r="I23" s="92"/>
    </row>
    <row r="24" spans="1:9" ht="13.5">
      <c r="A24" s="96">
        <v>14</v>
      </c>
      <c r="B24" s="97" t="s">
        <v>69</v>
      </c>
      <c r="C24" s="96">
        <v>1</v>
      </c>
      <c r="D24" s="96">
        <v>1</v>
      </c>
      <c r="E24" s="96">
        <v>130000</v>
      </c>
      <c r="F24" s="94">
        <v>8000</v>
      </c>
      <c r="G24" s="95">
        <f t="shared" si="0"/>
        <v>138000</v>
      </c>
      <c r="H24" s="103">
        <v>1957</v>
      </c>
      <c r="I24" s="92"/>
    </row>
    <row r="25" spans="1:9" ht="13.5">
      <c r="A25" s="96">
        <v>15</v>
      </c>
      <c r="B25" s="97" t="s">
        <v>155</v>
      </c>
      <c r="C25" s="96">
        <v>1</v>
      </c>
      <c r="D25" s="96">
        <v>1</v>
      </c>
      <c r="E25" s="96">
        <v>142000</v>
      </c>
      <c r="F25" s="94">
        <v>8000</v>
      </c>
      <c r="G25" s="95">
        <f t="shared" si="0"/>
        <v>150000</v>
      </c>
      <c r="H25" s="103">
        <v>1955</v>
      </c>
      <c r="I25" s="92"/>
    </row>
    <row r="26" spans="1:9" ht="27">
      <c r="A26" s="96">
        <v>16</v>
      </c>
      <c r="B26" s="97" t="s">
        <v>189</v>
      </c>
      <c r="C26" s="96">
        <v>4</v>
      </c>
      <c r="D26" s="96">
        <v>1</v>
      </c>
      <c r="E26" s="96">
        <v>113000</v>
      </c>
      <c r="F26" s="94">
        <v>8000</v>
      </c>
      <c r="G26" s="95">
        <f t="shared" si="0"/>
        <v>484000</v>
      </c>
      <c r="H26" s="103" t="s">
        <v>188</v>
      </c>
      <c r="I26" s="92"/>
    </row>
    <row r="27" spans="1:9" ht="81">
      <c r="A27" s="96">
        <v>18</v>
      </c>
      <c r="B27" s="97" t="s">
        <v>74</v>
      </c>
      <c r="C27" s="96">
        <v>11</v>
      </c>
      <c r="D27" s="96">
        <v>1</v>
      </c>
      <c r="E27" s="96">
        <v>118000</v>
      </c>
      <c r="F27" s="94">
        <v>8000</v>
      </c>
      <c r="G27" s="95">
        <f t="shared" si="0"/>
        <v>1386000</v>
      </c>
      <c r="H27" s="103" t="s">
        <v>192</v>
      </c>
      <c r="I27" s="92"/>
    </row>
    <row r="28" spans="1:9" ht="29.25" customHeight="1">
      <c r="A28" s="96">
        <v>20</v>
      </c>
      <c r="B28" s="97" t="s">
        <v>72</v>
      </c>
      <c r="C28" s="96">
        <v>1</v>
      </c>
      <c r="D28" s="96">
        <v>1</v>
      </c>
      <c r="E28" s="96">
        <v>110000</v>
      </c>
      <c r="F28" s="94">
        <v>8000</v>
      </c>
      <c r="G28" s="95">
        <f t="shared" si="0"/>
        <v>118000</v>
      </c>
      <c r="H28" s="94">
        <v>1966</v>
      </c>
      <c r="I28" s="92"/>
    </row>
    <row r="29" spans="1:9" ht="13.5">
      <c r="A29" s="36">
        <v>21</v>
      </c>
      <c r="B29" s="97" t="s">
        <v>70</v>
      </c>
      <c r="C29" s="96">
        <v>1</v>
      </c>
      <c r="D29" s="96">
        <v>1</v>
      </c>
      <c r="E29" s="96">
        <v>140000</v>
      </c>
      <c r="F29" s="94">
        <v>8000</v>
      </c>
      <c r="G29" s="95">
        <f t="shared" si="0"/>
        <v>148000</v>
      </c>
      <c r="H29" s="94">
        <v>1951</v>
      </c>
      <c r="I29" s="92"/>
    </row>
    <row r="30" spans="1:9" ht="27">
      <c r="A30" s="96">
        <v>22</v>
      </c>
      <c r="B30" s="97" t="s">
        <v>71</v>
      </c>
      <c r="C30" s="96">
        <v>1</v>
      </c>
      <c r="D30" s="96">
        <v>1</v>
      </c>
      <c r="E30" s="96">
        <v>120000</v>
      </c>
      <c r="F30" s="94">
        <v>8000</v>
      </c>
      <c r="G30" s="95">
        <f t="shared" si="0"/>
        <v>128000</v>
      </c>
      <c r="H30" s="94">
        <v>1952</v>
      </c>
      <c r="I30" s="92"/>
    </row>
    <row r="31" spans="1:9" ht="27">
      <c r="A31" s="96">
        <v>23</v>
      </c>
      <c r="B31" s="97" t="s">
        <v>73</v>
      </c>
      <c r="C31" s="96">
        <v>8</v>
      </c>
      <c r="D31" s="96">
        <v>1</v>
      </c>
      <c r="E31" s="96">
        <v>93000</v>
      </c>
      <c r="F31" s="94">
        <v>8000</v>
      </c>
      <c r="G31" s="95">
        <f t="shared" si="0"/>
        <v>808000</v>
      </c>
      <c r="H31" s="94" t="s">
        <v>190</v>
      </c>
      <c r="I31" s="92"/>
    </row>
    <row r="32" spans="1:9" ht="40.5">
      <c r="A32" s="96">
        <v>24</v>
      </c>
      <c r="B32" s="97" t="s">
        <v>77</v>
      </c>
      <c r="C32" s="96">
        <v>3</v>
      </c>
      <c r="D32" s="96">
        <v>1</v>
      </c>
      <c r="E32" s="96">
        <v>93000</v>
      </c>
      <c r="F32" s="94">
        <v>8000</v>
      </c>
      <c r="G32" s="95">
        <f t="shared" si="0"/>
        <v>303000</v>
      </c>
      <c r="H32" s="94">
        <v>1939</v>
      </c>
      <c r="I32" s="92"/>
    </row>
    <row r="33" spans="1:9" ht="13.5">
      <c r="A33" s="36">
        <v>25</v>
      </c>
      <c r="B33" s="97" t="s">
        <v>74</v>
      </c>
      <c r="C33" s="96">
        <v>1</v>
      </c>
      <c r="D33" s="96">
        <v>1</v>
      </c>
      <c r="E33" s="96">
        <v>93000</v>
      </c>
      <c r="F33" s="94">
        <v>8000</v>
      </c>
      <c r="G33" s="95">
        <f t="shared" si="0"/>
        <v>101000</v>
      </c>
      <c r="H33" s="94" t="s">
        <v>190</v>
      </c>
      <c r="I33" s="92"/>
    </row>
    <row r="34" spans="1:9" ht="13.5">
      <c r="A34" s="96">
        <v>26</v>
      </c>
      <c r="B34" s="97" t="s">
        <v>75</v>
      </c>
      <c r="C34" s="96">
        <v>1</v>
      </c>
      <c r="D34" s="96">
        <v>1</v>
      </c>
      <c r="E34" s="96">
        <v>93000</v>
      </c>
      <c r="F34" s="94">
        <v>8000</v>
      </c>
      <c r="G34" s="95">
        <f t="shared" si="0"/>
        <v>101000</v>
      </c>
      <c r="H34" s="94"/>
      <c r="I34" s="92"/>
    </row>
    <row r="35" spans="1:9" ht="13.5">
      <c r="A35" s="96">
        <v>27</v>
      </c>
      <c r="B35" s="59" t="s">
        <v>185</v>
      </c>
      <c r="C35" s="96">
        <v>2</v>
      </c>
      <c r="D35" s="96">
        <v>1</v>
      </c>
      <c r="E35" s="96">
        <v>190000</v>
      </c>
      <c r="F35" s="94">
        <v>8000</v>
      </c>
      <c r="G35" s="95">
        <f t="shared" si="0"/>
        <v>396000</v>
      </c>
      <c r="H35" s="94"/>
      <c r="I35" s="92"/>
    </row>
    <row r="36" spans="1:9" ht="27">
      <c r="A36" s="96"/>
      <c r="B36" s="97" t="s">
        <v>76</v>
      </c>
      <c r="C36" s="98"/>
      <c r="D36" s="98"/>
      <c r="E36" s="98"/>
      <c r="F36" s="104"/>
      <c r="G36" s="95">
        <v>5000000</v>
      </c>
      <c r="H36" s="94"/>
      <c r="I36" s="92"/>
    </row>
    <row r="37" spans="1:9" ht="13.5">
      <c r="A37" s="98"/>
      <c r="B37" s="100" t="s">
        <v>30</v>
      </c>
      <c r="C37" s="101">
        <f>SUM(C11:C36)</f>
        <v>53.5</v>
      </c>
      <c r="D37" s="102">
        <f>SUM(D21:D36)</f>
        <v>15</v>
      </c>
      <c r="E37" s="102"/>
      <c r="F37" s="104"/>
      <c r="G37" s="105">
        <f>SUM(G11:G36)</f>
        <v>10980500</v>
      </c>
      <c r="H37" s="94"/>
      <c r="I37" s="92"/>
    </row>
    <row r="38" spans="1:6" ht="17.25">
      <c r="A38" s="22"/>
      <c r="B38" s="27"/>
      <c r="C38" s="22"/>
      <c r="D38" s="23"/>
      <c r="E38" s="23"/>
      <c r="F38" s="23"/>
    </row>
    <row r="39" spans="1:6" ht="17.25">
      <c r="A39" s="22"/>
      <c r="B39" s="27"/>
      <c r="C39" s="106" t="s">
        <v>191</v>
      </c>
      <c r="D39" s="106"/>
      <c r="E39" s="106"/>
      <c r="F39" s="106"/>
    </row>
    <row r="40" spans="1:5" ht="17.25">
      <c r="A40" s="22"/>
      <c r="B40" s="27"/>
      <c r="C40" s="1" t="s">
        <v>78</v>
      </c>
      <c r="E40" s="1" t="s">
        <v>79</v>
      </c>
    </row>
    <row r="41" spans="1:3" ht="16.5">
      <c r="A41" s="21"/>
      <c r="B41" s="26"/>
      <c r="C41" s="1"/>
    </row>
    <row r="42" ht="13.5">
      <c r="C42" s="1"/>
    </row>
  </sheetData>
  <sheetProtection/>
  <mergeCells count="1">
    <mergeCell ref="A8:H8"/>
  </mergeCells>
  <printOptions/>
  <pageMargins left="0.84" right="0.19" top="0.16" bottom="0.22" header="0.16" footer="0.18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6" sqref="B6"/>
    </sheetView>
  </sheetViews>
  <sheetFormatPr defaultColWidth="9.140625" defaultRowHeight="12.75"/>
  <cols>
    <col min="1" max="1" width="3.421875" style="1" bestFit="1" customWidth="1"/>
    <col min="2" max="2" width="28.00390625" style="5" customWidth="1"/>
    <col min="3" max="3" width="11.28125" style="8" customWidth="1"/>
    <col min="4" max="4" width="10.57421875" style="1" customWidth="1"/>
    <col min="5" max="5" width="14.57421875" style="1" customWidth="1"/>
    <col min="6" max="6" width="13.140625" style="1" customWidth="1"/>
    <col min="7" max="7" width="12.57421875" style="1" customWidth="1"/>
    <col min="8" max="8" width="10.140625" style="1" customWidth="1"/>
    <col min="9" max="16384" width="9.140625" style="1" customWidth="1"/>
  </cols>
  <sheetData>
    <row r="1" spans="4:8" ht="16.5">
      <c r="D1" s="15"/>
      <c r="E1" s="15"/>
      <c r="H1" s="16" t="s">
        <v>58</v>
      </c>
    </row>
    <row r="2" spans="4:8" ht="16.5">
      <c r="D2" s="15"/>
      <c r="E2" s="15"/>
      <c r="H2" s="16" t="s">
        <v>59</v>
      </c>
    </row>
    <row r="3" spans="6:8" ht="13.5">
      <c r="F3" s="115" t="s">
        <v>60</v>
      </c>
      <c r="G3" s="115"/>
      <c r="H3" s="115"/>
    </row>
    <row r="4" spans="4:8" ht="16.5">
      <c r="D4" s="15"/>
      <c r="E4" s="15"/>
      <c r="H4" s="17"/>
    </row>
    <row r="5" spans="4:8" ht="16.5">
      <c r="D5" s="15"/>
      <c r="E5" s="15"/>
      <c r="H5" s="18" t="s">
        <v>61</v>
      </c>
    </row>
    <row r="6" spans="4:8" ht="16.5">
      <c r="D6" s="15"/>
      <c r="E6" s="15"/>
      <c r="H6" s="18" t="s">
        <v>199</v>
      </c>
    </row>
    <row r="7" spans="1:5" ht="17.25">
      <c r="A7" s="117"/>
      <c r="B7" s="117"/>
      <c r="C7" s="117"/>
      <c r="D7" s="117"/>
      <c r="E7" s="117"/>
    </row>
    <row r="8" spans="1:8" ht="51.75" customHeight="1">
      <c r="A8" s="114" t="s">
        <v>195</v>
      </c>
      <c r="B8" s="114"/>
      <c r="C8" s="114"/>
      <c r="D8" s="114"/>
      <c r="E8" s="114"/>
      <c r="F8" s="114"/>
      <c r="G8" s="114"/>
      <c r="H8" s="114"/>
    </row>
    <row r="10" spans="1:8" ht="85.5" customHeight="1">
      <c r="A10" s="87" t="s">
        <v>162</v>
      </c>
      <c r="B10" s="89" t="s">
        <v>156</v>
      </c>
      <c r="C10" s="89" t="s">
        <v>157</v>
      </c>
      <c r="D10" s="89" t="s">
        <v>158</v>
      </c>
      <c r="E10" s="88" t="s">
        <v>164</v>
      </c>
      <c r="F10" s="89" t="s">
        <v>159</v>
      </c>
      <c r="G10" s="89" t="s">
        <v>175</v>
      </c>
      <c r="H10" s="89" t="s">
        <v>161</v>
      </c>
    </row>
    <row r="11" spans="1:8" ht="13.5">
      <c r="A11" s="2">
        <v>1</v>
      </c>
      <c r="B11" s="6" t="s">
        <v>0</v>
      </c>
      <c r="C11" s="19">
        <v>1</v>
      </c>
      <c r="D11" s="3">
        <v>1</v>
      </c>
      <c r="E11" s="19">
        <v>100000</v>
      </c>
      <c r="F11" s="3">
        <v>8000</v>
      </c>
      <c r="G11" s="19">
        <f>E11+F11</f>
        <v>108000</v>
      </c>
      <c r="H11" s="19">
        <v>1970</v>
      </c>
    </row>
    <row r="12" spans="1:8" ht="13.5">
      <c r="A12" s="2">
        <v>2</v>
      </c>
      <c r="B12" s="6" t="s">
        <v>19</v>
      </c>
      <c r="C12" s="19">
        <v>1</v>
      </c>
      <c r="D12" s="3">
        <v>1</v>
      </c>
      <c r="E12" s="19">
        <v>92620</v>
      </c>
      <c r="F12" s="3">
        <v>8000</v>
      </c>
      <c r="G12" s="19">
        <f aca="true" t="shared" si="0" ref="G12:G27">E12+F12</f>
        <v>100620</v>
      </c>
      <c r="H12" s="19">
        <v>1994</v>
      </c>
    </row>
    <row r="13" spans="1:8" ht="13.5">
      <c r="A13" s="2">
        <v>3</v>
      </c>
      <c r="B13" s="6" t="s">
        <v>20</v>
      </c>
      <c r="C13" s="19">
        <v>1</v>
      </c>
      <c r="D13" s="3">
        <v>0.75</v>
      </c>
      <c r="E13" s="19">
        <v>69800</v>
      </c>
      <c r="F13" s="3">
        <v>6000</v>
      </c>
      <c r="G13" s="19">
        <f t="shared" si="0"/>
        <v>75800</v>
      </c>
      <c r="H13" s="19">
        <v>1989</v>
      </c>
    </row>
    <row r="14" spans="1:8" ht="13.5">
      <c r="A14" s="2">
        <v>4</v>
      </c>
      <c r="B14" s="6" t="s">
        <v>1</v>
      </c>
      <c r="C14" s="19">
        <v>1</v>
      </c>
      <c r="D14" s="3">
        <v>0.75</v>
      </c>
      <c r="E14" s="19">
        <v>67540</v>
      </c>
      <c r="F14" s="3">
        <v>6000</v>
      </c>
      <c r="G14" s="19">
        <f t="shared" si="0"/>
        <v>73540</v>
      </c>
      <c r="H14" s="19">
        <v>1972</v>
      </c>
    </row>
    <row r="15" spans="1:8" ht="13.5">
      <c r="A15" s="2">
        <v>5</v>
      </c>
      <c r="B15" s="6" t="s">
        <v>21</v>
      </c>
      <c r="C15" s="19">
        <v>1</v>
      </c>
      <c r="D15" s="3">
        <v>0.75</v>
      </c>
      <c r="E15" s="19">
        <v>69800</v>
      </c>
      <c r="F15" s="3">
        <v>6000</v>
      </c>
      <c r="G15" s="19">
        <f t="shared" si="0"/>
        <v>75800</v>
      </c>
      <c r="H15" s="19">
        <v>1996</v>
      </c>
    </row>
    <row r="16" spans="1:8" ht="13.5">
      <c r="A16" s="2">
        <v>6</v>
      </c>
      <c r="B16" s="6" t="s">
        <v>29</v>
      </c>
      <c r="C16" s="19">
        <v>1</v>
      </c>
      <c r="D16" s="3">
        <v>0.75</v>
      </c>
      <c r="E16" s="19">
        <v>69800</v>
      </c>
      <c r="F16" s="3">
        <v>6000</v>
      </c>
      <c r="G16" s="19">
        <f t="shared" si="0"/>
        <v>75800</v>
      </c>
      <c r="H16" s="19">
        <v>1991</v>
      </c>
    </row>
    <row r="17" spans="1:8" ht="13.5">
      <c r="A17" s="2">
        <v>7</v>
      </c>
      <c r="B17" s="6" t="s">
        <v>22</v>
      </c>
      <c r="C17" s="19">
        <v>1</v>
      </c>
      <c r="D17" s="3">
        <v>0.75</v>
      </c>
      <c r="E17" s="19">
        <v>69800</v>
      </c>
      <c r="F17" s="3">
        <v>6000</v>
      </c>
      <c r="G17" s="19">
        <f t="shared" si="0"/>
        <v>75800</v>
      </c>
      <c r="H17" s="8">
        <v>1977</v>
      </c>
    </row>
    <row r="18" spans="1:8" ht="13.5">
      <c r="A18" s="2">
        <v>8</v>
      </c>
      <c r="B18" s="6" t="s">
        <v>23</v>
      </c>
      <c r="C18" s="19">
        <v>1</v>
      </c>
      <c r="D18" s="3">
        <v>0.5</v>
      </c>
      <c r="E18" s="19">
        <v>46980</v>
      </c>
      <c r="F18" s="3">
        <v>4000</v>
      </c>
      <c r="G18" s="19">
        <f t="shared" si="0"/>
        <v>50980</v>
      </c>
      <c r="H18" s="19">
        <v>1984</v>
      </c>
    </row>
    <row r="19" spans="1:8" ht="13.5">
      <c r="A19" s="2">
        <v>9</v>
      </c>
      <c r="B19" s="6" t="s">
        <v>24</v>
      </c>
      <c r="C19" s="19">
        <v>1</v>
      </c>
      <c r="D19" s="3">
        <v>0.5</v>
      </c>
      <c r="E19" s="19">
        <v>46980</v>
      </c>
      <c r="F19" s="3">
        <v>6000</v>
      </c>
      <c r="G19" s="19">
        <f t="shared" si="0"/>
        <v>52980</v>
      </c>
      <c r="H19" s="19">
        <v>1980</v>
      </c>
    </row>
    <row r="20" spans="1:8" ht="13.5">
      <c r="A20" s="2">
        <v>10</v>
      </c>
      <c r="B20" s="6" t="s">
        <v>25</v>
      </c>
      <c r="C20" s="19">
        <v>1</v>
      </c>
      <c r="D20" s="3">
        <v>0.75</v>
      </c>
      <c r="E20" s="19">
        <v>69800</v>
      </c>
      <c r="F20" s="3">
        <v>6000</v>
      </c>
      <c r="G20" s="19">
        <f t="shared" si="0"/>
        <v>75800</v>
      </c>
      <c r="H20" s="19">
        <v>1993</v>
      </c>
    </row>
    <row r="21" spans="1:8" ht="27">
      <c r="A21" s="2">
        <v>11</v>
      </c>
      <c r="B21" s="6" t="s">
        <v>31</v>
      </c>
      <c r="C21" s="19">
        <v>1</v>
      </c>
      <c r="D21" s="3">
        <v>0.5</v>
      </c>
      <c r="E21" s="19">
        <v>45460</v>
      </c>
      <c r="F21" s="3">
        <v>4000</v>
      </c>
      <c r="G21" s="19">
        <f t="shared" si="0"/>
        <v>49460</v>
      </c>
      <c r="H21" s="19">
        <v>1966</v>
      </c>
    </row>
    <row r="22" spans="1:8" ht="27">
      <c r="A22" s="2">
        <v>12</v>
      </c>
      <c r="B22" s="6" t="s">
        <v>32</v>
      </c>
      <c r="C22" s="19">
        <v>1</v>
      </c>
      <c r="D22" s="3">
        <v>0.5</v>
      </c>
      <c r="E22" s="19">
        <v>46980</v>
      </c>
      <c r="F22" s="3">
        <v>4000</v>
      </c>
      <c r="G22" s="19">
        <f t="shared" si="0"/>
        <v>50980</v>
      </c>
      <c r="H22" s="19">
        <v>1974</v>
      </c>
    </row>
    <row r="23" spans="1:8" ht="13.5">
      <c r="A23" s="2">
        <v>13</v>
      </c>
      <c r="B23" s="6" t="s">
        <v>26</v>
      </c>
      <c r="C23" s="19">
        <v>1</v>
      </c>
      <c r="D23" s="3">
        <v>0.75</v>
      </c>
      <c r="E23" s="19">
        <v>69800</v>
      </c>
      <c r="F23" s="3">
        <v>6000</v>
      </c>
      <c r="G23" s="19">
        <f t="shared" si="0"/>
        <v>75800</v>
      </c>
      <c r="H23" s="19">
        <v>1976</v>
      </c>
    </row>
    <row r="24" spans="1:8" ht="13.5">
      <c r="A24" s="2">
        <v>14</v>
      </c>
      <c r="B24" s="6" t="s">
        <v>27</v>
      </c>
      <c r="C24" s="19">
        <v>1</v>
      </c>
      <c r="D24" s="3">
        <v>0.75</v>
      </c>
      <c r="E24" s="19">
        <v>67540</v>
      </c>
      <c r="F24" s="3">
        <v>6000</v>
      </c>
      <c r="G24" s="19">
        <f t="shared" si="0"/>
        <v>73540</v>
      </c>
      <c r="H24" s="19">
        <v>1953</v>
      </c>
    </row>
    <row r="25" spans="1:8" ht="13.5">
      <c r="A25" s="2">
        <v>15</v>
      </c>
      <c r="B25" s="6" t="s">
        <v>27</v>
      </c>
      <c r="C25" s="19">
        <v>1</v>
      </c>
      <c r="D25" s="3">
        <v>0.75</v>
      </c>
      <c r="E25" s="19">
        <v>67540</v>
      </c>
      <c r="F25" s="3">
        <v>6000</v>
      </c>
      <c r="G25" s="19">
        <f t="shared" si="0"/>
        <v>73540</v>
      </c>
      <c r="H25" s="19">
        <v>1968</v>
      </c>
    </row>
    <row r="26" spans="1:8" ht="13.5">
      <c r="A26" s="2">
        <v>16</v>
      </c>
      <c r="B26" s="6" t="s">
        <v>121</v>
      </c>
      <c r="C26" s="19">
        <v>1</v>
      </c>
      <c r="D26" s="3">
        <v>0.75</v>
      </c>
      <c r="E26" s="19">
        <v>67540</v>
      </c>
      <c r="F26" s="3">
        <v>6000</v>
      </c>
      <c r="G26" s="19">
        <f t="shared" si="0"/>
        <v>73540</v>
      </c>
      <c r="H26" s="19">
        <v>1951</v>
      </c>
    </row>
    <row r="27" spans="1:8" ht="27">
      <c r="A27" s="2">
        <v>17</v>
      </c>
      <c r="B27" s="6" t="s">
        <v>196</v>
      </c>
      <c r="C27" s="19">
        <v>1</v>
      </c>
      <c r="D27" s="3">
        <v>1</v>
      </c>
      <c r="E27" s="19">
        <v>89610</v>
      </c>
      <c r="F27" s="3">
        <v>6000</v>
      </c>
      <c r="G27" s="19">
        <f t="shared" si="0"/>
        <v>95610</v>
      </c>
      <c r="H27" s="19">
        <v>1960</v>
      </c>
    </row>
    <row r="28" spans="1:8" ht="14.25">
      <c r="A28" s="4"/>
      <c r="B28" s="7" t="s">
        <v>28</v>
      </c>
      <c r="C28" s="9"/>
      <c r="D28" s="30">
        <f>SUM(D11:D27)</f>
        <v>12.5</v>
      </c>
      <c r="E28" s="59"/>
      <c r="F28" s="39"/>
      <c r="G28" s="39">
        <f>SUM(G11:G27)</f>
        <v>1257590</v>
      </c>
      <c r="H28" s="59"/>
    </row>
    <row r="32" spans="2:3" ht="18" customHeight="1">
      <c r="B32" s="40"/>
      <c r="C32" s="8" t="s">
        <v>33</v>
      </c>
    </row>
    <row r="33" spans="2:3" ht="18" customHeight="1">
      <c r="B33" s="1"/>
      <c r="C33" s="8" t="s">
        <v>34</v>
      </c>
    </row>
  </sheetData>
  <mergeCells count="3">
    <mergeCell ref="A7:E7"/>
    <mergeCell ref="A8:H8"/>
    <mergeCell ref="F3:H3"/>
  </mergeCells>
  <printOptions/>
  <pageMargins left="0.2" right="0.2" top="0.35" bottom="1" header="0.16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J9" sqref="J9"/>
    </sheetView>
  </sheetViews>
  <sheetFormatPr defaultColWidth="9.140625" defaultRowHeight="12.75"/>
  <cols>
    <col min="1" max="1" width="6.140625" style="8" customWidth="1"/>
    <col min="2" max="2" width="17.00390625" style="25" customWidth="1"/>
    <col min="3" max="3" width="10.7109375" style="8" customWidth="1"/>
    <col min="4" max="4" width="13.140625" style="1" customWidth="1"/>
    <col min="5" max="5" width="13.421875" style="1" customWidth="1"/>
    <col min="6" max="6" width="15.421875" style="1" customWidth="1"/>
    <col min="7" max="7" width="10.7109375" style="1" customWidth="1"/>
    <col min="8" max="16384" width="9.140625" style="1" customWidth="1"/>
  </cols>
  <sheetData>
    <row r="1" spans="4:8" ht="16.5">
      <c r="D1" s="15"/>
      <c r="E1" s="15"/>
      <c r="H1" s="16" t="s">
        <v>58</v>
      </c>
    </row>
    <row r="2" spans="4:8" ht="16.5">
      <c r="D2" s="15"/>
      <c r="E2" s="15"/>
      <c r="H2" s="16" t="s">
        <v>59</v>
      </c>
    </row>
    <row r="3" spans="4:8" ht="13.5">
      <c r="D3" s="71"/>
      <c r="E3" s="71"/>
      <c r="F3" s="71" t="s">
        <v>60</v>
      </c>
      <c r="G3" s="71"/>
      <c r="H3" s="71"/>
    </row>
    <row r="4" spans="4:8" ht="7.5" customHeight="1">
      <c r="D4" s="15"/>
      <c r="E4" s="15"/>
      <c r="H4" s="17"/>
    </row>
    <row r="5" spans="4:8" ht="16.5">
      <c r="D5" s="15"/>
      <c r="E5" s="15"/>
      <c r="H5" s="18" t="s">
        <v>61</v>
      </c>
    </row>
    <row r="6" spans="1:8" ht="16.5">
      <c r="A6" s="21"/>
      <c r="B6" s="26"/>
      <c r="C6" s="21"/>
      <c r="D6" s="15"/>
      <c r="E6" s="15"/>
      <c r="H6" s="18" t="s">
        <v>199</v>
      </c>
    </row>
    <row r="7" spans="1:6" ht="8.25" customHeight="1">
      <c r="A7" s="22"/>
      <c r="B7" s="27"/>
      <c r="C7" s="22"/>
      <c r="D7" s="23"/>
      <c r="E7" s="23"/>
      <c r="F7" s="23"/>
    </row>
    <row r="8" spans="1:8" ht="45" customHeight="1">
      <c r="A8" s="119" t="s">
        <v>197</v>
      </c>
      <c r="B8" s="119"/>
      <c r="C8" s="119"/>
      <c r="D8" s="119"/>
      <c r="E8" s="119"/>
      <c r="F8" s="119"/>
      <c r="G8" s="119"/>
      <c r="H8" s="119"/>
    </row>
    <row r="9" spans="1:8" ht="81.75" customHeight="1">
      <c r="A9" s="87" t="s">
        <v>162</v>
      </c>
      <c r="B9" s="89" t="s">
        <v>156</v>
      </c>
      <c r="C9" s="89" t="s">
        <v>157</v>
      </c>
      <c r="D9" s="89" t="s">
        <v>158</v>
      </c>
      <c r="E9" s="88" t="s">
        <v>164</v>
      </c>
      <c r="F9" s="89" t="s">
        <v>159</v>
      </c>
      <c r="G9" s="89" t="s">
        <v>175</v>
      </c>
      <c r="H9" s="89" t="s">
        <v>161</v>
      </c>
    </row>
    <row r="10" spans="1:8" ht="13.5">
      <c r="A10" s="24">
        <v>1</v>
      </c>
      <c r="B10" s="28" t="s">
        <v>54</v>
      </c>
      <c r="C10" s="24">
        <v>1</v>
      </c>
      <c r="D10" s="90">
        <v>1</v>
      </c>
      <c r="E10" s="59">
        <v>100000</v>
      </c>
      <c r="F10" s="90">
        <v>8000</v>
      </c>
      <c r="G10" s="109">
        <f>E10+F10</f>
        <v>108000</v>
      </c>
      <c r="H10" s="59">
        <v>1965</v>
      </c>
    </row>
    <row r="11" spans="1:8" ht="13.5">
      <c r="A11" s="24">
        <v>2</v>
      </c>
      <c r="B11" s="28" t="s">
        <v>80</v>
      </c>
      <c r="C11" s="24">
        <v>1</v>
      </c>
      <c r="D11" s="90">
        <v>1</v>
      </c>
      <c r="E11" s="59">
        <v>90000</v>
      </c>
      <c r="F11" s="90">
        <v>8000</v>
      </c>
      <c r="G11" s="109">
        <f aca="true" t="shared" si="0" ref="G11:G44">E11+F11</f>
        <v>98000</v>
      </c>
      <c r="H11" s="59"/>
    </row>
    <row r="12" spans="1:8" ht="13.5">
      <c r="A12" s="24">
        <v>3</v>
      </c>
      <c r="B12" s="29" t="s">
        <v>55</v>
      </c>
      <c r="C12" s="24">
        <v>1</v>
      </c>
      <c r="D12" s="19">
        <v>1</v>
      </c>
      <c r="E12" s="59">
        <v>90000</v>
      </c>
      <c r="F12" s="90">
        <v>8000</v>
      </c>
      <c r="G12" s="109">
        <f t="shared" si="0"/>
        <v>98000</v>
      </c>
      <c r="H12" s="59">
        <v>1973</v>
      </c>
    </row>
    <row r="13" spans="1:8" ht="25.5">
      <c r="A13" s="24">
        <v>4</v>
      </c>
      <c r="B13" s="29" t="s">
        <v>81</v>
      </c>
      <c r="C13" s="24">
        <v>1</v>
      </c>
      <c r="D13" s="19">
        <v>1</v>
      </c>
      <c r="E13" s="59">
        <v>92620</v>
      </c>
      <c r="F13" s="90">
        <v>8000</v>
      </c>
      <c r="G13" s="109">
        <f t="shared" si="0"/>
        <v>100620</v>
      </c>
      <c r="H13" s="59">
        <v>1989</v>
      </c>
    </row>
    <row r="14" spans="1:8" ht="13.5">
      <c r="A14" s="24">
        <v>5</v>
      </c>
      <c r="B14" s="29" t="s">
        <v>15</v>
      </c>
      <c r="C14" s="24">
        <v>1</v>
      </c>
      <c r="D14" s="19">
        <v>1</v>
      </c>
      <c r="E14" s="59">
        <v>89610</v>
      </c>
      <c r="F14" s="90">
        <v>8000</v>
      </c>
      <c r="G14" s="109">
        <f t="shared" si="0"/>
        <v>97610</v>
      </c>
      <c r="H14" s="59">
        <v>1942</v>
      </c>
    </row>
    <row r="15" spans="1:8" ht="13.5">
      <c r="A15" s="24">
        <v>6</v>
      </c>
      <c r="B15" s="29" t="s">
        <v>82</v>
      </c>
      <c r="C15" s="24">
        <v>1</v>
      </c>
      <c r="D15" s="19">
        <v>1</v>
      </c>
      <c r="E15" s="59">
        <v>89610</v>
      </c>
      <c r="F15" s="90">
        <v>8000</v>
      </c>
      <c r="G15" s="109">
        <f t="shared" si="0"/>
        <v>97610</v>
      </c>
      <c r="H15" s="59">
        <v>1953</v>
      </c>
    </row>
    <row r="16" spans="1:8" ht="13.5">
      <c r="A16" s="24">
        <v>7</v>
      </c>
      <c r="B16" s="29" t="s">
        <v>17</v>
      </c>
      <c r="C16" s="24">
        <v>1</v>
      </c>
      <c r="D16" s="19">
        <v>1</v>
      </c>
      <c r="E16" s="59">
        <v>92620</v>
      </c>
      <c r="F16" s="90">
        <v>8000</v>
      </c>
      <c r="G16" s="109">
        <f t="shared" si="0"/>
        <v>100620</v>
      </c>
      <c r="H16" s="59">
        <v>1977</v>
      </c>
    </row>
    <row r="17" spans="1:8" ht="13.5">
      <c r="A17" s="24">
        <v>8</v>
      </c>
      <c r="B17" s="29" t="s">
        <v>17</v>
      </c>
      <c r="C17" s="24">
        <v>1</v>
      </c>
      <c r="D17" s="19">
        <v>1</v>
      </c>
      <c r="E17" s="59">
        <v>89610</v>
      </c>
      <c r="F17" s="90">
        <v>8000</v>
      </c>
      <c r="G17" s="109">
        <f t="shared" si="0"/>
        <v>97610</v>
      </c>
      <c r="H17" s="59">
        <v>1945</v>
      </c>
    </row>
    <row r="18" spans="1:8" ht="13.5">
      <c r="A18" s="24">
        <v>9</v>
      </c>
      <c r="B18" s="28" t="s">
        <v>83</v>
      </c>
      <c r="C18" s="24">
        <v>1</v>
      </c>
      <c r="D18" s="110">
        <v>0.5</v>
      </c>
      <c r="E18" s="59">
        <v>45460</v>
      </c>
      <c r="F18" s="24">
        <v>4000</v>
      </c>
      <c r="G18" s="109">
        <f t="shared" si="0"/>
        <v>49460</v>
      </c>
      <c r="H18" s="59">
        <v>1950</v>
      </c>
    </row>
    <row r="19" spans="1:8" ht="13.5">
      <c r="A19" s="24">
        <v>10</v>
      </c>
      <c r="B19" s="28" t="s">
        <v>84</v>
      </c>
      <c r="C19" s="24">
        <v>1</v>
      </c>
      <c r="D19" s="110">
        <v>1.25</v>
      </c>
      <c r="E19" s="59">
        <v>112013</v>
      </c>
      <c r="F19" s="24">
        <v>8000</v>
      </c>
      <c r="G19" s="109">
        <f t="shared" si="0"/>
        <v>120013</v>
      </c>
      <c r="H19" s="59">
        <v>1968</v>
      </c>
    </row>
    <row r="20" spans="1:8" ht="13.5">
      <c r="A20" s="24">
        <v>11</v>
      </c>
      <c r="B20" s="28" t="s">
        <v>84</v>
      </c>
      <c r="C20" s="24">
        <v>1</v>
      </c>
      <c r="D20" s="110">
        <v>1.33</v>
      </c>
      <c r="E20" s="59">
        <v>119195</v>
      </c>
      <c r="F20" s="24">
        <v>8000</v>
      </c>
      <c r="G20" s="109">
        <f t="shared" si="0"/>
        <v>127195</v>
      </c>
      <c r="H20" s="59">
        <v>1967</v>
      </c>
    </row>
    <row r="21" spans="1:8" ht="13.5">
      <c r="A21" s="24">
        <v>12</v>
      </c>
      <c r="B21" s="28" t="s">
        <v>84</v>
      </c>
      <c r="C21" s="24">
        <v>1</v>
      </c>
      <c r="D21" s="110">
        <v>1.33</v>
      </c>
      <c r="E21" s="59">
        <v>123185</v>
      </c>
      <c r="F21" s="24">
        <v>8000</v>
      </c>
      <c r="G21" s="109">
        <f t="shared" si="0"/>
        <v>131185</v>
      </c>
      <c r="H21" s="59">
        <v>1978</v>
      </c>
    </row>
    <row r="22" spans="1:8" ht="13.5">
      <c r="A22" s="24">
        <v>13</v>
      </c>
      <c r="B22" s="28" t="s">
        <v>84</v>
      </c>
      <c r="C22" s="24">
        <v>1</v>
      </c>
      <c r="D22" s="110">
        <v>1.33</v>
      </c>
      <c r="E22" s="59">
        <v>119185</v>
      </c>
      <c r="F22" s="24">
        <v>8000</v>
      </c>
      <c r="G22" s="109">
        <f t="shared" si="0"/>
        <v>127185</v>
      </c>
      <c r="H22" s="59">
        <v>1966</v>
      </c>
    </row>
    <row r="23" spans="1:8" ht="13.5">
      <c r="A23" s="24">
        <v>14</v>
      </c>
      <c r="B23" s="28" t="s">
        <v>84</v>
      </c>
      <c r="C23" s="24">
        <v>1</v>
      </c>
      <c r="D23" s="110">
        <v>1</v>
      </c>
      <c r="E23" s="59">
        <v>89610</v>
      </c>
      <c r="F23" s="24">
        <v>8000</v>
      </c>
      <c r="G23" s="109">
        <f t="shared" si="0"/>
        <v>97610</v>
      </c>
      <c r="H23" s="59">
        <v>1951</v>
      </c>
    </row>
    <row r="24" spans="1:8" ht="13.5">
      <c r="A24" s="24">
        <v>15</v>
      </c>
      <c r="B24" s="28" t="s">
        <v>84</v>
      </c>
      <c r="C24" s="24">
        <v>1</v>
      </c>
      <c r="D24" s="110">
        <v>0.67</v>
      </c>
      <c r="E24" s="59">
        <v>59739</v>
      </c>
      <c r="F24" s="24">
        <v>5333</v>
      </c>
      <c r="G24" s="109">
        <f t="shared" si="0"/>
        <v>65072</v>
      </c>
      <c r="H24" s="59">
        <v>1953</v>
      </c>
    </row>
    <row r="25" spans="1:8" ht="13.5">
      <c r="A25" s="24">
        <v>16</v>
      </c>
      <c r="B25" s="28" t="s">
        <v>84</v>
      </c>
      <c r="C25" s="24">
        <v>1</v>
      </c>
      <c r="D25" s="110">
        <v>1.33</v>
      </c>
      <c r="E25" s="59">
        <v>123185</v>
      </c>
      <c r="F25" s="24">
        <v>8000</v>
      </c>
      <c r="G25" s="109">
        <f t="shared" si="0"/>
        <v>131185</v>
      </c>
      <c r="H25" s="59">
        <v>1977</v>
      </c>
    </row>
    <row r="26" spans="1:8" ht="13.5">
      <c r="A26" s="24">
        <v>17</v>
      </c>
      <c r="B26" s="28" t="s">
        <v>84</v>
      </c>
      <c r="C26" s="24">
        <v>1</v>
      </c>
      <c r="D26" s="110">
        <v>0.79</v>
      </c>
      <c r="E26" s="59">
        <v>73170</v>
      </c>
      <c r="F26" s="24">
        <v>6333</v>
      </c>
      <c r="G26" s="109">
        <f t="shared" si="0"/>
        <v>79503</v>
      </c>
      <c r="H26" s="59">
        <v>1976</v>
      </c>
    </row>
    <row r="27" spans="1:8" ht="13.5">
      <c r="A27" s="24">
        <v>18</v>
      </c>
      <c r="B27" s="28" t="s">
        <v>84</v>
      </c>
      <c r="C27" s="24">
        <v>1</v>
      </c>
      <c r="D27" s="110">
        <v>0.67</v>
      </c>
      <c r="E27" s="59">
        <v>59739</v>
      </c>
      <c r="F27" s="24">
        <v>5333</v>
      </c>
      <c r="G27" s="109">
        <f t="shared" si="0"/>
        <v>65072</v>
      </c>
      <c r="H27" s="59">
        <v>1967</v>
      </c>
    </row>
    <row r="28" spans="1:8" ht="13.5">
      <c r="A28" s="24">
        <v>19</v>
      </c>
      <c r="B28" s="28" t="s">
        <v>84</v>
      </c>
      <c r="C28" s="24">
        <v>1</v>
      </c>
      <c r="D28" s="110">
        <v>0.54</v>
      </c>
      <c r="E28" s="59">
        <v>50169</v>
      </c>
      <c r="F28" s="24">
        <v>4333</v>
      </c>
      <c r="G28" s="109">
        <f t="shared" si="0"/>
        <v>54502</v>
      </c>
      <c r="H28" s="59">
        <v>1985</v>
      </c>
    </row>
    <row r="29" spans="1:8" ht="13.5">
      <c r="A29" s="24">
        <v>20</v>
      </c>
      <c r="B29" s="28" t="s">
        <v>84</v>
      </c>
      <c r="C29" s="24">
        <v>1</v>
      </c>
      <c r="D29" s="110">
        <v>1</v>
      </c>
      <c r="E29" s="59">
        <v>92620</v>
      </c>
      <c r="F29" s="24">
        <v>8000</v>
      </c>
      <c r="G29" s="109">
        <f t="shared" si="0"/>
        <v>100620</v>
      </c>
      <c r="H29" s="59">
        <v>1980</v>
      </c>
    </row>
    <row r="30" spans="1:8" ht="13.5">
      <c r="A30" s="24">
        <v>21</v>
      </c>
      <c r="B30" s="28" t="s">
        <v>84</v>
      </c>
      <c r="C30" s="24">
        <v>1</v>
      </c>
      <c r="D30" s="110">
        <v>1.08</v>
      </c>
      <c r="E30" s="59">
        <v>100338</v>
      </c>
      <c r="F30" s="24">
        <v>8000</v>
      </c>
      <c r="G30" s="109">
        <f t="shared" si="0"/>
        <v>108338</v>
      </c>
      <c r="H30" s="59">
        <v>1981</v>
      </c>
    </row>
    <row r="31" spans="1:8" ht="13.5">
      <c r="A31" s="24">
        <v>22</v>
      </c>
      <c r="B31" s="28" t="s">
        <v>84</v>
      </c>
      <c r="C31" s="24">
        <v>1</v>
      </c>
      <c r="D31" s="110">
        <v>1.25</v>
      </c>
      <c r="E31" s="59">
        <v>115775</v>
      </c>
      <c r="F31" s="24">
        <v>8000</v>
      </c>
      <c r="G31" s="109">
        <f t="shared" si="0"/>
        <v>123775</v>
      </c>
      <c r="H31" s="59">
        <v>1999</v>
      </c>
    </row>
    <row r="32" spans="1:8" ht="13.5">
      <c r="A32" s="24">
        <v>23</v>
      </c>
      <c r="B32" s="28" t="s">
        <v>84</v>
      </c>
      <c r="C32" s="24">
        <v>1</v>
      </c>
      <c r="D32" s="110">
        <v>0.5</v>
      </c>
      <c r="E32" s="59">
        <v>45460</v>
      </c>
      <c r="F32" s="24">
        <v>4000</v>
      </c>
      <c r="G32" s="109">
        <f t="shared" si="0"/>
        <v>49460</v>
      </c>
      <c r="H32" s="59">
        <v>1950</v>
      </c>
    </row>
    <row r="33" spans="1:8" ht="13.5">
      <c r="A33" s="24">
        <v>24</v>
      </c>
      <c r="B33" s="28" t="s">
        <v>84</v>
      </c>
      <c r="C33" s="24">
        <v>1</v>
      </c>
      <c r="D33" s="110">
        <v>1.33</v>
      </c>
      <c r="E33" s="59">
        <v>123185</v>
      </c>
      <c r="F33" s="24">
        <v>8000</v>
      </c>
      <c r="G33" s="109">
        <f t="shared" si="0"/>
        <v>131185</v>
      </c>
      <c r="H33" s="59">
        <v>1986</v>
      </c>
    </row>
    <row r="34" spans="1:8" ht="13.5">
      <c r="A34" s="24">
        <v>25</v>
      </c>
      <c r="B34" s="28" t="s">
        <v>84</v>
      </c>
      <c r="C34" s="24">
        <v>1</v>
      </c>
      <c r="D34" s="110">
        <v>0.75</v>
      </c>
      <c r="E34" s="59">
        <v>69800</v>
      </c>
      <c r="F34" s="24">
        <v>6000</v>
      </c>
      <c r="G34" s="109">
        <f t="shared" si="0"/>
        <v>75800</v>
      </c>
      <c r="H34" s="59">
        <v>1986</v>
      </c>
    </row>
    <row r="35" spans="1:8" ht="13.5">
      <c r="A35" s="24">
        <v>26</v>
      </c>
      <c r="B35" s="28" t="s">
        <v>84</v>
      </c>
      <c r="C35" s="24">
        <v>1</v>
      </c>
      <c r="D35" s="110">
        <v>1.33</v>
      </c>
      <c r="E35" s="59">
        <v>119195</v>
      </c>
      <c r="F35" s="24">
        <v>8000</v>
      </c>
      <c r="G35" s="109">
        <f t="shared" si="0"/>
        <v>127195</v>
      </c>
      <c r="H35" s="59">
        <v>1973</v>
      </c>
    </row>
    <row r="36" spans="1:8" ht="13.5">
      <c r="A36" s="24">
        <v>27</v>
      </c>
      <c r="B36" s="28" t="s">
        <v>84</v>
      </c>
      <c r="C36" s="24">
        <v>1</v>
      </c>
      <c r="D36" s="110">
        <v>1.42</v>
      </c>
      <c r="E36" s="59">
        <v>131211</v>
      </c>
      <c r="F36" s="24">
        <v>8000</v>
      </c>
      <c r="G36" s="109">
        <f t="shared" si="0"/>
        <v>139211</v>
      </c>
      <c r="H36" s="59">
        <v>1981</v>
      </c>
    </row>
    <row r="37" spans="1:8" ht="13.5">
      <c r="A37" s="24">
        <v>28</v>
      </c>
      <c r="B37" s="28" t="s">
        <v>84</v>
      </c>
      <c r="C37" s="24">
        <v>1</v>
      </c>
      <c r="D37" s="110">
        <v>1.08</v>
      </c>
      <c r="E37" s="59">
        <v>96790</v>
      </c>
      <c r="F37" s="24">
        <v>8000</v>
      </c>
      <c r="G37" s="109">
        <f t="shared" si="0"/>
        <v>104790</v>
      </c>
      <c r="H37" s="59">
        <v>1967</v>
      </c>
    </row>
    <row r="38" spans="1:8" ht="13.5">
      <c r="A38" s="24">
        <v>29</v>
      </c>
      <c r="B38" s="28" t="s">
        <v>84</v>
      </c>
      <c r="C38" s="24">
        <v>1</v>
      </c>
      <c r="D38" s="110">
        <v>0.83</v>
      </c>
      <c r="E38" s="59">
        <v>74385</v>
      </c>
      <c r="F38" s="24">
        <v>6667</v>
      </c>
      <c r="G38" s="109">
        <f t="shared" si="0"/>
        <v>81052</v>
      </c>
      <c r="H38" s="59">
        <v>1966</v>
      </c>
    </row>
    <row r="39" spans="1:8" ht="13.5">
      <c r="A39" s="24">
        <v>30</v>
      </c>
      <c r="B39" s="28" t="s">
        <v>84</v>
      </c>
      <c r="C39" s="24">
        <v>1</v>
      </c>
      <c r="D39" s="110">
        <v>0.79</v>
      </c>
      <c r="E39" s="59">
        <v>73170</v>
      </c>
      <c r="F39" s="24">
        <v>6333</v>
      </c>
      <c r="G39" s="109">
        <f t="shared" si="0"/>
        <v>79503</v>
      </c>
      <c r="H39" s="59">
        <v>1991</v>
      </c>
    </row>
    <row r="40" spans="1:8" ht="13.5">
      <c r="A40" s="24">
        <v>31</v>
      </c>
      <c r="B40" s="28" t="s">
        <v>84</v>
      </c>
      <c r="C40" s="24">
        <v>1</v>
      </c>
      <c r="D40" s="110">
        <v>0.63</v>
      </c>
      <c r="E40" s="59">
        <v>57888</v>
      </c>
      <c r="F40" s="24">
        <v>5000</v>
      </c>
      <c r="G40" s="109">
        <f t="shared" si="0"/>
        <v>62888</v>
      </c>
      <c r="H40" s="59">
        <v>1982</v>
      </c>
    </row>
    <row r="41" spans="1:8" ht="13.5">
      <c r="A41" s="24">
        <v>32</v>
      </c>
      <c r="B41" s="28" t="s">
        <v>84</v>
      </c>
      <c r="C41" s="24">
        <v>1</v>
      </c>
      <c r="D41" s="110">
        <v>1</v>
      </c>
      <c r="E41" s="59">
        <v>92620</v>
      </c>
      <c r="F41" s="24">
        <v>8000</v>
      </c>
      <c r="G41" s="109">
        <f t="shared" si="0"/>
        <v>100620</v>
      </c>
      <c r="H41" s="59">
        <v>1975</v>
      </c>
    </row>
    <row r="42" spans="1:8" ht="13.5">
      <c r="A42" s="24">
        <v>33</v>
      </c>
      <c r="B42" s="28" t="s">
        <v>84</v>
      </c>
      <c r="C42" s="24">
        <v>1</v>
      </c>
      <c r="D42" s="110">
        <v>1.21</v>
      </c>
      <c r="E42" s="59">
        <v>108278</v>
      </c>
      <c r="F42" s="24">
        <v>8000</v>
      </c>
      <c r="G42" s="109">
        <f t="shared" si="0"/>
        <v>116278</v>
      </c>
      <c r="H42" s="59">
        <v>1963</v>
      </c>
    </row>
    <row r="43" spans="1:8" ht="13.5">
      <c r="A43" s="24">
        <v>34</v>
      </c>
      <c r="B43" s="28" t="s">
        <v>84</v>
      </c>
      <c r="C43" s="24">
        <v>1</v>
      </c>
      <c r="D43" s="110">
        <v>0.17</v>
      </c>
      <c r="E43" s="59">
        <v>15436</v>
      </c>
      <c r="F43" s="24">
        <v>1333</v>
      </c>
      <c r="G43" s="109">
        <f t="shared" si="0"/>
        <v>16769</v>
      </c>
      <c r="H43" s="59">
        <v>1994</v>
      </c>
    </row>
    <row r="44" spans="1:8" ht="13.5">
      <c r="A44" s="24">
        <v>34</v>
      </c>
      <c r="B44" s="28" t="s">
        <v>84</v>
      </c>
      <c r="C44" s="24">
        <v>1</v>
      </c>
      <c r="D44" s="110">
        <v>1</v>
      </c>
      <c r="E44" s="59">
        <v>89610</v>
      </c>
      <c r="F44" s="24">
        <v>8000</v>
      </c>
      <c r="G44" s="109">
        <f t="shared" si="0"/>
        <v>97610</v>
      </c>
      <c r="H44" s="59">
        <v>1961</v>
      </c>
    </row>
    <row r="45" spans="2:7" ht="14.25">
      <c r="B45" s="25" t="s">
        <v>85</v>
      </c>
      <c r="D45" s="108">
        <f>SUM(D10:D43)</f>
        <v>33.10999999999999</v>
      </c>
      <c r="E45" s="55"/>
      <c r="F45" s="55"/>
      <c r="G45" s="49">
        <f>SUM(G10:G44)</f>
        <v>3361146</v>
      </c>
    </row>
    <row r="47" spans="2:4" ht="13.5">
      <c r="B47" s="120" t="s">
        <v>107</v>
      </c>
      <c r="C47" s="120"/>
      <c r="D47" s="120"/>
    </row>
    <row r="48" spans="2:5" ht="13.5" customHeight="1">
      <c r="B48" s="120" t="s">
        <v>108</v>
      </c>
      <c r="C48" s="120"/>
      <c r="D48" s="120"/>
      <c r="E48" s="120"/>
    </row>
  </sheetData>
  <sheetProtection/>
  <mergeCells count="3">
    <mergeCell ref="B48:E48"/>
    <mergeCell ref="B47:D47"/>
    <mergeCell ref="A8:H8"/>
  </mergeCells>
  <printOptions/>
  <pageMargins left="0.74" right="0.19" top="0.16" bottom="0.16" header="0.16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3" sqref="B13"/>
    </sheetView>
  </sheetViews>
  <sheetFormatPr defaultColWidth="9.140625" defaultRowHeight="12.75"/>
  <cols>
    <col min="1" max="1" width="3.28125" style="1" bestFit="1" customWidth="1"/>
    <col min="2" max="2" width="32.8515625" style="5" customWidth="1"/>
    <col min="3" max="4" width="9.140625" style="1" customWidth="1"/>
    <col min="5" max="5" width="15.140625" style="1" customWidth="1"/>
    <col min="6" max="6" width="9.140625" style="1" customWidth="1"/>
    <col min="7" max="7" width="12.57421875" style="1" customWidth="1"/>
    <col min="8" max="16384" width="9.140625" style="1" customWidth="1"/>
  </cols>
  <sheetData>
    <row r="1" spans="5:7" ht="16.5">
      <c r="E1" s="15"/>
      <c r="F1" s="15"/>
      <c r="G1" s="16" t="s">
        <v>58</v>
      </c>
    </row>
    <row r="2" spans="5:7" ht="16.5">
      <c r="E2" s="15"/>
      <c r="F2" s="15"/>
      <c r="G2" s="16" t="s">
        <v>59</v>
      </c>
    </row>
    <row r="3" spans="5:7" ht="13.5">
      <c r="E3" s="111" t="s">
        <v>60</v>
      </c>
      <c r="F3" s="111"/>
      <c r="G3" s="111"/>
    </row>
    <row r="4" spans="5:7" ht="16.5">
      <c r="E4" s="15"/>
      <c r="F4" s="15"/>
      <c r="G4" s="17"/>
    </row>
    <row r="5" spans="5:7" ht="16.5">
      <c r="E5" s="15"/>
      <c r="F5" s="15"/>
      <c r="G5" s="18" t="s">
        <v>199</v>
      </c>
    </row>
    <row r="7" spans="1:8" ht="41.25" customHeight="1">
      <c r="A7" s="112" t="s">
        <v>165</v>
      </c>
      <c r="B7" s="112"/>
      <c r="C7" s="112"/>
      <c r="D7" s="112"/>
      <c r="E7" s="112"/>
      <c r="F7" s="112"/>
      <c r="G7" s="112"/>
      <c r="H7" s="112"/>
    </row>
    <row r="10" spans="1:8" ht="67.5">
      <c r="A10" s="31" t="s">
        <v>162</v>
      </c>
      <c r="B10" s="31" t="s">
        <v>156</v>
      </c>
      <c r="C10" s="31" t="s">
        <v>157</v>
      </c>
      <c r="D10" s="31" t="s">
        <v>158</v>
      </c>
      <c r="E10" s="31" t="s">
        <v>164</v>
      </c>
      <c r="F10" s="31" t="s">
        <v>159</v>
      </c>
      <c r="G10" s="31" t="s">
        <v>160</v>
      </c>
      <c r="H10" s="31" t="s">
        <v>161</v>
      </c>
    </row>
    <row r="11" spans="1:8" ht="13.5">
      <c r="A11" s="36">
        <v>1</v>
      </c>
      <c r="B11" s="6" t="s">
        <v>1</v>
      </c>
      <c r="C11" s="19">
        <v>1</v>
      </c>
      <c r="D11" s="2">
        <v>0.25</v>
      </c>
      <c r="E11" s="19">
        <v>23400</v>
      </c>
      <c r="F11" s="19">
        <v>2000</v>
      </c>
      <c r="G11" s="19">
        <f aca="true" t="shared" si="0" ref="G11:G16">SUM(E11:F11)</f>
        <v>25400</v>
      </c>
      <c r="H11" s="19">
        <v>1953</v>
      </c>
    </row>
    <row r="12" spans="1:8" ht="13.5">
      <c r="A12" s="36">
        <v>2</v>
      </c>
      <c r="B12" s="6" t="s">
        <v>3</v>
      </c>
      <c r="C12" s="19">
        <v>1</v>
      </c>
      <c r="D12" s="2">
        <v>0.5</v>
      </c>
      <c r="E12" s="19">
        <v>46980</v>
      </c>
      <c r="F12" s="19">
        <v>4000</v>
      </c>
      <c r="G12" s="19">
        <f t="shared" si="0"/>
        <v>50980</v>
      </c>
      <c r="H12" s="19">
        <v>1996</v>
      </c>
    </row>
    <row r="13" spans="1:8" ht="13.5">
      <c r="A13" s="36">
        <v>3</v>
      </c>
      <c r="B13" s="6" t="s">
        <v>3</v>
      </c>
      <c r="C13" s="19">
        <v>1</v>
      </c>
      <c r="D13" s="2">
        <v>0.75</v>
      </c>
      <c r="E13" s="19">
        <v>69800</v>
      </c>
      <c r="F13" s="19">
        <v>6000</v>
      </c>
      <c r="G13" s="19">
        <f t="shared" si="0"/>
        <v>75800</v>
      </c>
      <c r="H13" s="19">
        <v>1975</v>
      </c>
    </row>
    <row r="14" spans="1:8" ht="13.5">
      <c r="A14" s="36">
        <v>4</v>
      </c>
      <c r="B14" s="6" t="s">
        <v>3</v>
      </c>
      <c r="C14" s="19">
        <v>1</v>
      </c>
      <c r="D14" s="2">
        <v>0.25</v>
      </c>
      <c r="E14" s="19">
        <v>23400</v>
      </c>
      <c r="F14" s="19">
        <v>2000</v>
      </c>
      <c r="G14" s="19">
        <f t="shared" si="0"/>
        <v>25400</v>
      </c>
      <c r="H14" s="19">
        <v>1965</v>
      </c>
    </row>
    <row r="15" spans="1:8" ht="13.5">
      <c r="A15" s="36">
        <v>5</v>
      </c>
      <c r="B15" s="6" t="s">
        <v>109</v>
      </c>
      <c r="C15" s="19">
        <v>1</v>
      </c>
      <c r="D15" s="2">
        <v>0.5</v>
      </c>
      <c r="E15" s="19">
        <v>46980</v>
      </c>
      <c r="F15" s="19">
        <v>4000</v>
      </c>
      <c r="G15" s="19">
        <f t="shared" si="0"/>
        <v>50980</v>
      </c>
      <c r="H15" s="19">
        <v>1982</v>
      </c>
    </row>
    <row r="16" spans="1:8" ht="13.5">
      <c r="A16" s="36">
        <v>6</v>
      </c>
      <c r="B16" s="6" t="s">
        <v>117</v>
      </c>
      <c r="C16" s="19">
        <v>1</v>
      </c>
      <c r="D16" s="2">
        <v>1</v>
      </c>
      <c r="E16" s="19">
        <v>92620</v>
      </c>
      <c r="F16" s="19">
        <v>8000</v>
      </c>
      <c r="G16" s="19">
        <f t="shared" si="0"/>
        <v>100620</v>
      </c>
      <c r="H16" s="19">
        <v>1980</v>
      </c>
    </row>
    <row r="17" spans="2:7" ht="14.25">
      <c r="B17" s="5" t="s">
        <v>85</v>
      </c>
      <c r="D17" s="49">
        <f>SUM(D11:D16)</f>
        <v>3.25</v>
      </c>
      <c r="F17" s="49"/>
      <c r="G17" s="49">
        <f>SUM(G11:G16)</f>
        <v>329180</v>
      </c>
    </row>
    <row r="19" ht="13.5">
      <c r="G19" s="37"/>
    </row>
    <row r="20" ht="13.5">
      <c r="B20" s="5" t="s">
        <v>140</v>
      </c>
    </row>
    <row r="21" ht="13.5">
      <c r="B21" s="5" t="s">
        <v>141</v>
      </c>
    </row>
    <row r="22" ht="13.5">
      <c r="B22" s="38"/>
    </row>
  </sheetData>
  <mergeCells count="2">
    <mergeCell ref="E3:G3"/>
    <mergeCell ref="A7:H7"/>
  </mergeCells>
  <printOptions/>
  <pageMargins left="0.56" right="0.2" top="0.4" bottom="1" header="0.1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5" sqref="F5"/>
    </sheetView>
  </sheetViews>
  <sheetFormatPr defaultColWidth="9.140625" defaultRowHeight="12.75"/>
  <cols>
    <col min="1" max="1" width="3.28125" style="1" bestFit="1" customWidth="1"/>
    <col min="2" max="2" width="31.28125" style="5" customWidth="1"/>
    <col min="3" max="3" width="9.140625" style="1" customWidth="1"/>
    <col min="4" max="4" width="11.28125" style="1" customWidth="1"/>
    <col min="5" max="5" width="14.28125" style="1" customWidth="1"/>
    <col min="6" max="7" width="10.28125" style="1" bestFit="1" customWidth="1"/>
    <col min="8" max="16384" width="9.140625" style="1" customWidth="1"/>
  </cols>
  <sheetData>
    <row r="1" spans="4:6" ht="16.5">
      <c r="D1" s="15"/>
      <c r="E1" s="15"/>
      <c r="F1" s="16" t="s">
        <v>58</v>
      </c>
    </row>
    <row r="2" spans="4:6" ht="16.5">
      <c r="D2" s="15"/>
      <c r="E2" s="15"/>
      <c r="F2" s="16" t="s">
        <v>59</v>
      </c>
    </row>
    <row r="3" spans="4:6" ht="13.5">
      <c r="D3" s="111" t="s">
        <v>60</v>
      </c>
      <c r="E3" s="111"/>
      <c r="F3" s="111"/>
    </row>
    <row r="4" spans="4:6" ht="9" customHeight="1">
      <c r="D4" s="15"/>
      <c r="E4" s="15"/>
      <c r="F4" s="17"/>
    </row>
    <row r="5" spans="4:6" ht="16.5">
      <c r="D5" s="15"/>
      <c r="E5" s="15"/>
      <c r="F5" s="18" t="s">
        <v>199</v>
      </c>
    </row>
    <row r="6" spans="10:12" ht="16.5">
      <c r="J6" s="15"/>
      <c r="K6" s="15"/>
      <c r="L6" s="18"/>
    </row>
    <row r="7" spans="1:8" ht="39" customHeight="1">
      <c r="A7" s="112" t="s">
        <v>166</v>
      </c>
      <c r="B7" s="112"/>
      <c r="C7" s="112"/>
      <c r="D7" s="112"/>
      <c r="E7" s="112"/>
      <c r="F7" s="112"/>
      <c r="G7" s="112"/>
      <c r="H7" s="112"/>
    </row>
    <row r="8" spans="1:6" ht="13.5">
      <c r="A8" s="8"/>
      <c r="B8" s="8"/>
      <c r="C8" s="8"/>
      <c r="D8" s="8"/>
      <c r="E8" s="8"/>
      <c r="F8" s="8"/>
    </row>
    <row r="9" spans="1:8" ht="94.5">
      <c r="A9" s="31" t="s">
        <v>162</v>
      </c>
      <c r="B9" s="31" t="s">
        <v>156</v>
      </c>
      <c r="C9" s="31" t="s">
        <v>157</v>
      </c>
      <c r="D9" s="31" t="s">
        <v>158</v>
      </c>
      <c r="E9" s="31" t="s">
        <v>164</v>
      </c>
      <c r="F9" s="31" t="s">
        <v>159</v>
      </c>
      <c r="G9" s="31" t="s">
        <v>160</v>
      </c>
      <c r="H9" s="31" t="s">
        <v>161</v>
      </c>
    </row>
    <row r="10" spans="1:8" ht="13.5">
      <c r="A10" s="36">
        <v>1</v>
      </c>
      <c r="B10" s="48" t="s">
        <v>0</v>
      </c>
      <c r="C10" s="19">
        <v>1</v>
      </c>
      <c r="D10" s="36">
        <v>1</v>
      </c>
      <c r="E10" s="36">
        <v>100000</v>
      </c>
      <c r="F10" s="59">
        <v>8000</v>
      </c>
      <c r="G10" s="36">
        <f>E10+F10</f>
        <v>108000</v>
      </c>
      <c r="H10" s="59"/>
    </row>
    <row r="11" spans="1:8" ht="27">
      <c r="A11" s="36">
        <v>2</v>
      </c>
      <c r="B11" s="48" t="s">
        <v>147</v>
      </c>
      <c r="C11" s="19">
        <v>1</v>
      </c>
      <c r="D11" s="36">
        <v>0.5</v>
      </c>
      <c r="E11" s="36">
        <v>46250</v>
      </c>
      <c r="F11" s="59">
        <v>4000</v>
      </c>
      <c r="G11" s="36">
        <f aca="true" t="shared" si="0" ref="G11:G23">E11+F11</f>
        <v>50250</v>
      </c>
      <c r="H11" s="59"/>
    </row>
    <row r="12" spans="1:8" ht="13.5">
      <c r="A12" s="36">
        <v>3</v>
      </c>
      <c r="B12" s="48" t="s">
        <v>19</v>
      </c>
      <c r="C12" s="19">
        <v>1</v>
      </c>
      <c r="D12" s="36">
        <v>1</v>
      </c>
      <c r="E12" s="36">
        <v>92620</v>
      </c>
      <c r="F12" s="59">
        <v>8000</v>
      </c>
      <c r="G12" s="36">
        <f t="shared" si="0"/>
        <v>100620</v>
      </c>
      <c r="H12" s="59"/>
    </row>
    <row r="13" spans="1:8" ht="13.5">
      <c r="A13" s="36">
        <v>4</v>
      </c>
      <c r="B13" s="48" t="s">
        <v>122</v>
      </c>
      <c r="C13" s="19">
        <v>1</v>
      </c>
      <c r="D13" s="36">
        <v>1</v>
      </c>
      <c r="E13" s="36">
        <v>92620</v>
      </c>
      <c r="F13" s="59">
        <v>8000</v>
      </c>
      <c r="G13" s="36">
        <f t="shared" si="0"/>
        <v>100620</v>
      </c>
      <c r="H13" s="61">
        <v>1985</v>
      </c>
    </row>
    <row r="14" spans="1:8" ht="13.5">
      <c r="A14" s="36">
        <v>5</v>
      </c>
      <c r="B14" s="48" t="s">
        <v>25</v>
      </c>
      <c r="C14" s="19">
        <v>1</v>
      </c>
      <c r="D14" s="36">
        <v>1</v>
      </c>
      <c r="E14" s="36">
        <v>92620</v>
      </c>
      <c r="F14" s="59">
        <v>8000</v>
      </c>
      <c r="G14" s="36">
        <f t="shared" si="0"/>
        <v>100620</v>
      </c>
      <c r="H14" s="61">
        <v>1981</v>
      </c>
    </row>
    <row r="15" spans="1:8" ht="13.5">
      <c r="A15" s="36">
        <v>6</v>
      </c>
      <c r="B15" s="48" t="s">
        <v>23</v>
      </c>
      <c r="C15" s="19">
        <v>1</v>
      </c>
      <c r="D15" s="36">
        <v>1</v>
      </c>
      <c r="E15" s="36">
        <v>92620</v>
      </c>
      <c r="F15" s="59">
        <v>8000</v>
      </c>
      <c r="G15" s="36">
        <f t="shared" si="0"/>
        <v>100620</v>
      </c>
      <c r="H15" s="61">
        <v>1979</v>
      </c>
    </row>
    <row r="16" spans="1:8" ht="13.5">
      <c r="A16" s="36">
        <v>7</v>
      </c>
      <c r="B16" s="48" t="s">
        <v>148</v>
      </c>
      <c r="C16" s="19">
        <v>1</v>
      </c>
      <c r="D16" s="36">
        <v>1</v>
      </c>
      <c r="E16" s="36">
        <v>89610</v>
      </c>
      <c r="F16" s="59">
        <v>8000</v>
      </c>
      <c r="G16" s="36">
        <f t="shared" si="0"/>
        <v>97610</v>
      </c>
      <c r="H16" s="61"/>
    </row>
    <row r="17" spans="1:8" ht="13.5">
      <c r="A17" s="36">
        <v>8</v>
      </c>
      <c r="B17" s="48" t="s">
        <v>2</v>
      </c>
      <c r="C17" s="19">
        <v>1</v>
      </c>
      <c r="D17" s="36">
        <v>1.12</v>
      </c>
      <c r="E17" s="57">
        <v>100363</v>
      </c>
      <c r="F17" s="59">
        <v>8000</v>
      </c>
      <c r="G17" s="36">
        <f t="shared" si="0"/>
        <v>108363</v>
      </c>
      <c r="H17" s="59"/>
    </row>
    <row r="18" spans="1:8" ht="46.5" customHeight="1">
      <c r="A18" s="36">
        <v>9</v>
      </c>
      <c r="B18" s="48" t="s">
        <v>149</v>
      </c>
      <c r="C18" s="19">
        <v>3</v>
      </c>
      <c r="D18" s="36" t="s">
        <v>198</v>
      </c>
      <c r="E18" s="36">
        <v>103734</v>
      </c>
      <c r="F18" s="59">
        <v>24000</v>
      </c>
      <c r="G18" s="36">
        <f>(E18*3)+F18</f>
        <v>335202</v>
      </c>
      <c r="H18" s="61" t="s">
        <v>194</v>
      </c>
    </row>
    <row r="19" spans="1:8" ht="13.5">
      <c r="A19" s="36">
        <v>10</v>
      </c>
      <c r="B19" s="48" t="s">
        <v>150</v>
      </c>
      <c r="C19" s="19">
        <v>2</v>
      </c>
      <c r="D19" s="36">
        <v>2</v>
      </c>
      <c r="E19" s="36">
        <v>89610</v>
      </c>
      <c r="F19" s="59">
        <v>16000</v>
      </c>
      <c r="G19" s="36">
        <f>E19*D19+F19</f>
        <v>195220</v>
      </c>
      <c r="H19" s="59"/>
    </row>
    <row r="20" spans="1:8" ht="27">
      <c r="A20" s="36">
        <v>11</v>
      </c>
      <c r="B20" s="48" t="s">
        <v>150</v>
      </c>
      <c r="C20" s="19">
        <v>2</v>
      </c>
      <c r="D20" s="36">
        <v>2</v>
      </c>
      <c r="E20" s="36">
        <v>92620</v>
      </c>
      <c r="F20" s="59">
        <v>16000</v>
      </c>
      <c r="G20" s="36">
        <f>E20*D20+F20</f>
        <v>201240</v>
      </c>
      <c r="H20" s="61" t="s">
        <v>167</v>
      </c>
    </row>
    <row r="21" spans="1:8" ht="13.5">
      <c r="A21" s="36">
        <v>12</v>
      </c>
      <c r="B21" s="48" t="s">
        <v>151</v>
      </c>
      <c r="C21" s="19">
        <v>1</v>
      </c>
      <c r="D21" s="36">
        <v>1</v>
      </c>
      <c r="E21" s="36">
        <v>89610</v>
      </c>
      <c r="F21" s="59">
        <v>8000</v>
      </c>
      <c r="G21" s="36">
        <f t="shared" si="0"/>
        <v>97610</v>
      </c>
      <c r="H21" s="59"/>
    </row>
    <row r="22" spans="1:8" ht="13.5">
      <c r="A22" s="36">
        <v>13</v>
      </c>
      <c r="B22" s="48" t="s">
        <v>14</v>
      </c>
      <c r="C22" s="19">
        <v>1</v>
      </c>
      <c r="D22" s="36">
        <v>1</v>
      </c>
      <c r="E22" s="36">
        <v>92620</v>
      </c>
      <c r="F22" s="59">
        <v>8000</v>
      </c>
      <c r="G22" s="36">
        <f t="shared" si="0"/>
        <v>100620</v>
      </c>
      <c r="H22" s="61">
        <v>1981</v>
      </c>
    </row>
    <row r="23" spans="1:8" ht="13.5">
      <c r="A23" s="36">
        <v>14</v>
      </c>
      <c r="B23" s="48" t="s">
        <v>135</v>
      </c>
      <c r="C23" s="19">
        <v>1</v>
      </c>
      <c r="D23" s="36">
        <v>0.5</v>
      </c>
      <c r="E23" s="36">
        <v>45460</v>
      </c>
      <c r="F23" s="59">
        <v>4000</v>
      </c>
      <c r="G23" s="36">
        <f t="shared" si="0"/>
        <v>49460</v>
      </c>
      <c r="H23" s="59"/>
    </row>
    <row r="24" spans="1:8" ht="13.5">
      <c r="A24" s="36">
        <v>15</v>
      </c>
      <c r="B24" s="6" t="s">
        <v>152</v>
      </c>
      <c r="C24" s="19">
        <v>1</v>
      </c>
      <c r="D24" s="36">
        <v>1</v>
      </c>
      <c r="E24" s="36">
        <v>89610</v>
      </c>
      <c r="F24" s="59">
        <v>8000</v>
      </c>
      <c r="G24" s="36">
        <f>E24+F24</f>
        <v>97610</v>
      </c>
      <c r="H24" s="59"/>
    </row>
    <row r="25" spans="1:8" ht="13.5">
      <c r="A25" s="36">
        <v>16</v>
      </c>
      <c r="B25" s="6" t="s">
        <v>64</v>
      </c>
      <c r="C25" s="19">
        <v>2</v>
      </c>
      <c r="D25" s="36">
        <v>2</v>
      </c>
      <c r="E25" s="36">
        <v>89610</v>
      </c>
      <c r="F25" s="59">
        <v>16000</v>
      </c>
      <c r="G25" s="36">
        <f>E25*D25+F25</f>
        <v>195220</v>
      </c>
      <c r="H25" s="59"/>
    </row>
    <row r="26" spans="1:7" ht="14.25">
      <c r="A26" s="49"/>
      <c r="B26" s="50" t="s">
        <v>85</v>
      </c>
      <c r="C26" s="49"/>
      <c r="D26" s="49">
        <f>SUM(D10:D25)</f>
        <v>17.12</v>
      </c>
      <c r="E26" s="49"/>
      <c r="G26" s="49">
        <f>SUM(G10:G25)</f>
        <v>2038885</v>
      </c>
    </row>
    <row r="29" ht="13.5">
      <c r="B29" s="38" t="s">
        <v>153</v>
      </c>
    </row>
    <row r="30" ht="13.5">
      <c r="B30" s="5" t="s">
        <v>154</v>
      </c>
    </row>
  </sheetData>
  <mergeCells count="2">
    <mergeCell ref="D3:F3"/>
    <mergeCell ref="A7:H7"/>
  </mergeCells>
  <printOptions/>
  <pageMargins left="0.6" right="0.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6" sqref="H6"/>
    </sheetView>
  </sheetViews>
  <sheetFormatPr defaultColWidth="9.140625" defaultRowHeight="12.75"/>
  <cols>
    <col min="1" max="1" width="3.28125" style="1" bestFit="1" customWidth="1"/>
    <col min="2" max="2" width="28.140625" style="5" customWidth="1"/>
    <col min="3" max="3" width="10.57421875" style="1" customWidth="1"/>
    <col min="4" max="4" width="11.28125" style="1" customWidth="1"/>
    <col min="5" max="6" width="11.421875" style="1" customWidth="1"/>
    <col min="7" max="7" width="12.00390625" style="1" bestFit="1" customWidth="1"/>
    <col min="8" max="8" width="10.140625" style="1" bestFit="1" customWidth="1"/>
    <col min="9" max="16384" width="9.140625" style="1" customWidth="1"/>
  </cols>
  <sheetData>
    <row r="1" ht="13.5">
      <c r="H1" s="16" t="s">
        <v>58</v>
      </c>
    </row>
    <row r="2" ht="13.5">
      <c r="H2" s="16" t="s">
        <v>59</v>
      </c>
    </row>
    <row r="3" ht="13.5">
      <c r="H3" s="56" t="s">
        <v>60</v>
      </c>
    </row>
    <row r="4" ht="9" customHeight="1">
      <c r="H4" s="52"/>
    </row>
    <row r="5" ht="13.5">
      <c r="H5" s="18" t="s">
        <v>61</v>
      </c>
    </row>
    <row r="6" ht="13.5">
      <c r="H6" s="18" t="s">
        <v>199</v>
      </c>
    </row>
    <row r="7" spans="1:8" ht="30" customHeight="1">
      <c r="A7" s="113" t="s">
        <v>168</v>
      </c>
      <c r="B7" s="113"/>
      <c r="C7" s="113"/>
      <c r="D7" s="113"/>
      <c r="E7" s="113"/>
      <c r="F7" s="113"/>
      <c r="G7" s="113"/>
      <c r="H7" s="113"/>
    </row>
    <row r="8" spans="1:8" ht="84" customHeight="1">
      <c r="A8" s="31" t="s">
        <v>162</v>
      </c>
      <c r="B8" s="31" t="s">
        <v>156</v>
      </c>
      <c r="C8" s="31" t="s">
        <v>157</v>
      </c>
      <c r="D8" s="31" t="s">
        <v>158</v>
      </c>
      <c r="E8" s="11" t="s">
        <v>164</v>
      </c>
      <c r="F8" s="11" t="s">
        <v>159</v>
      </c>
      <c r="G8" s="11" t="s">
        <v>160</v>
      </c>
      <c r="H8" s="11" t="s">
        <v>161</v>
      </c>
    </row>
    <row r="9" spans="1:8" ht="13.5">
      <c r="A9" s="36">
        <v>1</v>
      </c>
      <c r="B9" s="43" t="s">
        <v>0</v>
      </c>
      <c r="C9" s="44">
        <v>1</v>
      </c>
      <c r="D9" s="45">
        <v>1</v>
      </c>
      <c r="E9" s="36">
        <v>103000</v>
      </c>
      <c r="F9" s="19">
        <v>8000</v>
      </c>
      <c r="G9" s="58">
        <f>E9+F9</f>
        <v>111000</v>
      </c>
      <c r="H9" s="19">
        <v>1959</v>
      </c>
    </row>
    <row r="10" spans="1:8" ht="13.5">
      <c r="A10" s="36">
        <v>2</v>
      </c>
      <c r="B10" s="43" t="s">
        <v>130</v>
      </c>
      <c r="C10" s="44">
        <v>1</v>
      </c>
      <c r="D10" s="45">
        <v>1</v>
      </c>
      <c r="E10" s="36">
        <v>92500</v>
      </c>
      <c r="F10" s="19">
        <v>8000</v>
      </c>
      <c r="G10" s="58">
        <f aca="true" t="shared" si="0" ref="G10:G41">E10+F10</f>
        <v>100500</v>
      </c>
      <c r="H10" s="19">
        <v>1970</v>
      </c>
    </row>
    <row r="11" spans="1:8" ht="13.5">
      <c r="A11" s="36">
        <v>3</v>
      </c>
      <c r="B11" s="43" t="s">
        <v>19</v>
      </c>
      <c r="C11" s="44">
        <v>1</v>
      </c>
      <c r="D11" s="45">
        <v>1</v>
      </c>
      <c r="E11" s="36">
        <v>95000</v>
      </c>
      <c r="F11" s="19">
        <v>8000</v>
      </c>
      <c r="G11" s="58">
        <f t="shared" si="0"/>
        <v>103000</v>
      </c>
      <c r="H11" s="19">
        <v>1982</v>
      </c>
    </row>
    <row r="12" spans="1:8" ht="13.5">
      <c r="A12" s="36">
        <v>4</v>
      </c>
      <c r="B12" s="43" t="s">
        <v>25</v>
      </c>
      <c r="C12" s="44">
        <v>1</v>
      </c>
      <c r="D12" s="45">
        <v>1</v>
      </c>
      <c r="E12" s="36">
        <v>89610</v>
      </c>
      <c r="F12" s="19">
        <v>8000</v>
      </c>
      <c r="G12" s="58">
        <f t="shared" si="0"/>
        <v>97610</v>
      </c>
      <c r="H12" s="19">
        <v>1959</v>
      </c>
    </row>
    <row r="13" spans="1:8" ht="13.5">
      <c r="A13" s="36">
        <v>5</v>
      </c>
      <c r="B13" s="43" t="s">
        <v>122</v>
      </c>
      <c r="C13" s="44">
        <v>1</v>
      </c>
      <c r="D13" s="45">
        <v>1</v>
      </c>
      <c r="E13" s="36">
        <v>92620</v>
      </c>
      <c r="F13" s="19">
        <v>8000</v>
      </c>
      <c r="G13" s="58">
        <f t="shared" si="0"/>
        <v>100620</v>
      </c>
      <c r="H13" s="19">
        <v>1977</v>
      </c>
    </row>
    <row r="14" spans="1:8" ht="13.5">
      <c r="A14" s="36">
        <v>6</v>
      </c>
      <c r="B14" s="43" t="s">
        <v>23</v>
      </c>
      <c r="C14" s="44">
        <v>1</v>
      </c>
      <c r="D14" s="45">
        <v>1</v>
      </c>
      <c r="E14" s="36">
        <v>92620</v>
      </c>
      <c r="F14" s="19">
        <v>8000</v>
      </c>
      <c r="G14" s="58">
        <f t="shared" si="0"/>
        <v>100620</v>
      </c>
      <c r="H14" s="19">
        <v>1987</v>
      </c>
    </row>
    <row r="15" spans="1:8" ht="13.5">
      <c r="A15" s="36">
        <v>7</v>
      </c>
      <c r="B15" s="43" t="s">
        <v>131</v>
      </c>
      <c r="C15" s="44">
        <v>1</v>
      </c>
      <c r="D15" s="45">
        <v>1</v>
      </c>
      <c r="E15" s="36">
        <v>92620</v>
      </c>
      <c r="F15" s="19">
        <v>8000</v>
      </c>
      <c r="G15" s="58">
        <f t="shared" si="0"/>
        <v>100620</v>
      </c>
      <c r="H15" s="19">
        <v>1974</v>
      </c>
    </row>
    <row r="16" spans="1:8" ht="13.5">
      <c r="A16" s="36">
        <v>8</v>
      </c>
      <c r="B16" s="43" t="s">
        <v>132</v>
      </c>
      <c r="C16" s="44">
        <v>1</v>
      </c>
      <c r="D16" s="45">
        <v>0.5</v>
      </c>
      <c r="E16" s="36">
        <v>46980</v>
      </c>
      <c r="F16" s="19">
        <v>4000</v>
      </c>
      <c r="G16" s="58">
        <f t="shared" si="0"/>
        <v>50980</v>
      </c>
      <c r="H16" s="19">
        <v>1991</v>
      </c>
    </row>
    <row r="17" spans="1:8" ht="13.5">
      <c r="A17" s="36">
        <v>9</v>
      </c>
      <c r="B17" s="43" t="s">
        <v>133</v>
      </c>
      <c r="C17" s="44">
        <v>1</v>
      </c>
      <c r="D17" s="45">
        <v>0.75</v>
      </c>
      <c r="E17" s="36">
        <v>69800</v>
      </c>
      <c r="F17" s="19">
        <v>6000</v>
      </c>
      <c r="G17" s="58">
        <f t="shared" si="0"/>
        <v>75800</v>
      </c>
      <c r="H17" s="19">
        <v>1988</v>
      </c>
    </row>
    <row r="18" spans="1:8" ht="27">
      <c r="A18" s="36">
        <v>10</v>
      </c>
      <c r="B18" s="43" t="s">
        <v>169</v>
      </c>
      <c r="C18" s="44">
        <v>1</v>
      </c>
      <c r="D18" s="45">
        <v>1</v>
      </c>
      <c r="E18" s="36">
        <v>92620</v>
      </c>
      <c r="F18" s="19">
        <v>8000</v>
      </c>
      <c r="G18" s="58">
        <f t="shared" si="0"/>
        <v>100620</v>
      </c>
      <c r="H18" s="19">
        <v>1982</v>
      </c>
    </row>
    <row r="19" spans="1:8" ht="13.5">
      <c r="A19" s="36">
        <v>11</v>
      </c>
      <c r="B19" s="43" t="s">
        <v>170</v>
      </c>
      <c r="C19" s="44">
        <v>1</v>
      </c>
      <c r="D19" s="45">
        <v>1</v>
      </c>
      <c r="E19" s="36">
        <v>92620</v>
      </c>
      <c r="F19" s="19">
        <v>8000</v>
      </c>
      <c r="G19" s="58">
        <f t="shared" si="0"/>
        <v>100620</v>
      </c>
      <c r="H19" s="19">
        <v>1980</v>
      </c>
    </row>
    <row r="20" spans="1:8" ht="13.5">
      <c r="A20" s="36">
        <v>12</v>
      </c>
      <c r="B20" s="43" t="s">
        <v>171</v>
      </c>
      <c r="C20" s="44">
        <v>1</v>
      </c>
      <c r="D20" s="45">
        <v>1.12</v>
      </c>
      <c r="E20" s="57">
        <v>103720</v>
      </c>
      <c r="F20" s="19">
        <v>8000</v>
      </c>
      <c r="G20" s="58">
        <f t="shared" si="0"/>
        <v>111720</v>
      </c>
      <c r="H20" s="19">
        <v>1979</v>
      </c>
    </row>
    <row r="21" spans="1:8" ht="13.5">
      <c r="A21" s="36">
        <v>13</v>
      </c>
      <c r="B21" s="43" t="s">
        <v>171</v>
      </c>
      <c r="C21" s="44">
        <v>1</v>
      </c>
      <c r="D21" s="45">
        <v>1.12</v>
      </c>
      <c r="E21" s="57">
        <v>100360</v>
      </c>
      <c r="F21" s="19">
        <v>8000</v>
      </c>
      <c r="G21" s="58">
        <f t="shared" si="0"/>
        <v>108360</v>
      </c>
      <c r="H21" s="19">
        <v>1966</v>
      </c>
    </row>
    <row r="22" spans="1:8" ht="13.5">
      <c r="A22" s="36">
        <v>14</v>
      </c>
      <c r="B22" s="43" t="s">
        <v>171</v>
      </c>
      <c r="C22" s="44">
        <v>1</v>
      </c>
      <c r="D22" s="45">
        <v>1.12</v>
      </c>
      <c r="E22" s="57">
        <v>103720</v>
      </c>
      <c r="F22" s="19">
        <v>8000</v>
      </c>
      <c r="G22" s="58">
        <f t="shared" si="0"/>
        <v>111720</v>
      </c>
      <c r="H22" s="19">
        <v>1977</v>
      </c>
    </row>
    <row r="23" spans="1:8" ht="13.5">
      <c r="A23" s="36">
        <v>15</v>
      </c>
      <c r="B23" s="43" t="s">
        <v>171</v>
      </c>
      <c r="C23" s="44">
        <v>1</v>
      </c>
      <c r="D23" s="45">
        <v>1.12</v>
      </c>
      <c r="E23" s="57">
        <v>100360</v>
      </c>
      <c r="F23" s="19">
        <v>8000</v>
      </c>
      <c r="G23" s="58">
        <f t="shared" si="0"/>
        <v>108360</v>
      </c>
      <c r="H23" s="19">
        <v>1960</v>
      </c>
    </row>
    <row r="24" spans="1:8" ht="13.5">
      <c r="A24" s="36">
        <v>16</v>
      </c>
      <c r="B24" s="43" t="s">
        <v>171</v>
      </c>
      <c r="C24" s="44">
        <v>1</v>
      </c>
      <c r="D24" s="45">
        <v>1.12</v>
      </c>
      <c r="E24" s="57">
        <v>103720</v>
      </c>
      <c r="F24" s="19">
        <v>8000</v>
      </c>
      <c r="G24" s="58">
        <f>E24+F24</f>
        <v>111720</v>
      </c>
      <c r="H24" s="19">
        <v>1985</v>
      </c>
    </row>
    <row r="25" spans="1:8" ht="13.5">
      <c r="A25" s="36">
        <v>17</v>
      </c>
      <c r="B25" s="43" t="s">
        <v>171</v>
      </c>
      <c r="C25" s="44">
        <v>1</v>
      </c>
      <c r="D25" s="45">
        <v>1.12</v>
      </c>
      <c r="E25" s="57">
        <v>103720</v>
      </c>
      <c r="F25" s="19">
        <v>8000</v>
      </c>
      <c r="G25" s="58">
        <f t="shared" si="0"/>
        <v>111720</v>
      </c>
      <c r="H25" s="19">
        <v>1979</v>
      </c>
    </row>
    <row r="26" spans="1:8" ht="13.5">
      <c r="A26" s="36">
        <v>18</v>
      </c>
      <c r="B26" s="43" t="s">
        <v>117</v>
      </c>
      <c r="C26" s="44">
        <v>1</v>
      </c>
      <c r="D26" s="45">
        <v>1</v>
      </c>
      <c r="E26" s="36">
        <v>89610</v>
      </c>
      <c r="F26" s="19">
        <v>8000</v>
      </c>
      <c r="G26" s="58">
        <f t="shared" si="0"/>
        <v>97610</v>
      </c>
      <c r="H26" s="19">
        <v>1961</v>
      </c>
    </row>
    <row r="27" spans="1:8" ht="13.5">
      <c r="A27" s="36">
        <v>19</v>
      </c>
      <c r="B27" s="43" t="s">
        <v>117</v>
      </c>
      <c r="C27" s="44">
        <v>1</v>
      </c>
      <c r="D27" s="45">
        <v>1</v>
      </c>
      <c r="E27" s="36">
        <v>89610</v>
      </c>
      <c r="F27" s="19">
        <v>8000</v>
      </c>
      <c r="G27" s="58">
        <f t="shared" si="0"/>
        <v>97610</v>
      </c>
      <c r="H27" s="19">
        <v>1968</v>
      </c>
    </row>
    <row r="28" spans="1:8" ht="13.5">
      <c r="A28" s="36">
        <v>20</v>
      </c>
      <c r="B28" s="43" t="s">
        <v>117</v>
      </c>
      <c r="C28" s="44">
        <v>1</v>
      </c>
      <c r="D28" s="45">
        <v>1</v>
      </c>
      <c r="E28" s="36">
        <v>89610</v>
      </c>
      <c r="F28" s="19">
        <v>8000</v>
      </c>
      <c r="G28" s="58">
        <f t="shared" si="0"/>
        <v>97610</v>
      </c>
      <c r="H28" s="19">
        <v>1960</v>
      </c>
    </row>
    <row r="29" spans="1:8" ht="13.5">
      <c r="A29" s="36">
        <v>21</v>
      </c>
      <c r="B29" s="43" t="s">
        <v>117</v>
      </c>
      <c r="C29" s="44">
        <v>1</v>
      </c>
      <c r="D29" s="45">
        <v>1</v>
      </c>
      <c r="E29" s="36">
        <v>89610</v>
      </c>
      <c r="F29" s="19">
        <v>8000</v>
      </c>
      <c r="G29" s="58">
        <f t="shared" si="0"/>
        <v>97610</v>
      </c>
      <c r="H29" s="19">
        <v>1965</v>
      </c>
    </row>
    <row r="30" spans="1:8" ht="13.5">
      <c r="A30" s="36">
        <v>22</v>
      </c>
      <c r="B30" s="43" t="s">
        <v>117</v>
      </c>
      <c r="C30" s="44">
        <v>1</v>
      </c>
      <c r="D30" s="45">
        <v>1</v>
      </c>
      <c r="E30" s="36">
        <v>92620</v>
      </c>
      <c r="F30" s="19">
        <v>8000</v>
      </c>
      <c r="G30" s="58">
        <f t="shared" si="0"/>
        <v>100620</v>
      </c>
      <c r="H30" s="19">
        <v>1986</v>
      </c>
    </row>
    <row r="31" spans="1:8" ht="13.5">
      <c r="A31" s="36">
        <v>23</v>
      </c>
      <c r="B31" s="43" t="s">
        <v>117</v>
      </c>
      <c r="C31" s="44">
        <v>1</v>
      </c>
      <c r="D31" s="45">
        <v>1</v>
      </c>
      <c r="E31" s="36">
        <v>89610</v>
      </c>
      <c r="F31" s="19">
        <v>8000</v>
      </c>
      <c r="G31" s="58">
        <f t="shared" si="0"/>
        <v>97610</v>
      </c>
      <c r="H31" s="19">
        <v>1965</v>
      </c>
    </row>
    <row r="32" spans="1:8" ht="13.5">
      <c r="A32" s="36">
        <v>24</v>
      </c>
      <c r="B32" s="43" t="s">
        <v>134</v>
      </c>
      <c r="C32" s="44">
        <v>1</v>
      </c>
      <c r="D32" s="45">
        <v>1</v>
      </c>
      <c r="E32" s="36">
        <v>89610</v>
      </c>
      <c r="F32" s="19">
        <v>8000</v>
      </c>
      <c r="G32" s="58">
        <f t="shared" si="0"/>
        <v>97610</v>
      </c>
      <c r="H32" s="19">
        <v>1967</v>
      </c>
    </row>
    <row r="33" spans="1:8" ht="13.5">
      <c r="A33" s="36">
        <v>25</v>
      </c>
      <c r="B33" s="43" t="s">
        <v>14</v>
      </c>
      <c r="C33" s="44">
        <v>1</v>
      </c>
      <c r="D33" s="45">
        <v>1</v>
      </c>
      <c r="E33" s="36">
        <v>89610</v>
      </c>
      <c r="F33" s="19">
        <v>8000</v>
      </c>
      <c r="G33" s="58">
        <f t="shared" si="0"/>
        <v>97610</v>
      </c>
      <c r="H33" s="19">
        <v>1957</v>
      </c>
    </row>
    <row r="34" spans="1:8" ht="13.5">
      <c r="A34" s="36">
        <v>26</v>
      </c>
      <c r="B34" s="43" t="s">
        <v>172</v>
      </c>
      <c r="C34" s="44">
        <v>1</v>
      </c>
      <c r="D34" s="45">
        <v>1</v>
      </c>
      <c r="E34" s="36">
        <v>92620</v>
      </c>
      <c r="F34" s="19">
        <v>8000</v>
      </c>
      <c r="G34" s="58">
        <f t="shared" si="0"/>
        <v>100620</v>
      </c>
      <c r="H34" s="19">
        <v>1978</v>
      </c>
    </row>
    <row r="35" spans="1:8" ht="13.5">
      <c r="A35" s="36">
        <v>27</v>
      </c>
      <c r="B35" s="43" t="s">
        <v>135</v>
      </c>
      <c r="C35" s="44">
        <v>1</v>
      </c>
      <c r="D35" s="45">
        <v>0.5</v>
      </c>
      <c r="E35" s="36">
        <v>45460</v>
      </c>
      <c r="F35" s="19">
        <v>4000</v>
      </c>
      <c r="G35" s="58">
        <f t="shared" si="0"/>
        <v>49460</v>
      </c>
      <c r="H35" s="19">
        <v>1956</v>
      </c>
    </row>
    <row r="36" spans="1:8" ht="13.5">
      <c r="A36" s="36">
        <v>28</v>
      </c>
      <c r="B36" s="43" t="s">
        <v>135</v>
      </c>
      <c r="C36" s="44">
        <v>1</v>
      </c>
      <c r="D36" s="45">
        <v>1</v>
      </c>
      <c r="E36" s="36">
        <v>92620</v>
      </c>
      <c r="F36" s="19">
        <v>8000</v>
      </c>
      <c r="G36" s="58">
        <f t="shared" si="0"/>
        <v>100620</v>
      </c>
      <c r="H36" s="19">
        <v>1997</v>
      </c>
    </row>
    <row r="37" spans="1:8" ht="13.5">
      <c r="A37" s="36">
        <v>29</v>
      </c>
      <c r="B37" s="1" t="s">
        <v>152</v>
      </c>
      <c r="C37" s="44">
        <v>1</v>
      </c>
      <c r="D37" s="45">
        <v>1</v>
      </c>
      <c r="E37" s="36">
        <v>89610</v>
      </c>
      <c r="F37" s="19">
        <v>8000</v>
      </c>
      <c r="G37" s="58">
        <f t="shared" si="0"/>
        <v>97610</v>
      </c>
      <c r="H37" s="19">
        <v>1960</v>
      </c>
    </row>
    <row r="38" spans="1:8" ht="13.5">
      <c r="A38" s="36">
        <v>30</v>
      </c>
      <c r="B38" s="43" t="s">
        <v>87</v>
      </c>
      <c r="C38" s="44">
        <v>1</v>
      </c>
      <c r="D38" s="45">
        <v>1</v>
      </c>
      <c r="E38" s="36">
        <v>92620</v>
      </c>
      <c r="F38" s="19">
        <v>8000</v>
      </c>
      <c r="G38" s="58">
        <f t="shared" si="0"/>
        <v>100620</v>
      </c>
      <c r="H38" s="19">
        <v>1980</v>
      </c>
    </row>
    <row r="39" spans="1:8" ht="13.5">
      <c r="A39" s="36">
        <v>31</v>
      </c>
      <c r="B39" s="43" t="s">
        <v>87</v>
      </c>
      <c r="C39" s="44">
        <v>1</v>
      </c>
      <c r="D39" s="45">
        <v>1</v>
      </c>
      <c r="E39" s="36">
        <v>92620</v>
      </c>
      <c r="F39" s="19">
        <v>8000</v>
      </c>
      <c r="G39" s="58">
        <f t="shared" si="0"/>
        <v>100620</v>
      </c>
      <c r="H39" s="19">
        <v>1978</v>
      </c>
    </row>
    <row r="40" spans="1:8" ht="13.5">
      <c r="A40" s="36">
        <v>32</v>
      </c>
      <c r="B40" s="43" t="s">
        <v>173</v>
      </c>
      <c r="C40" s="44">
        <v>1</v>
      </c>
      <c r="D40" s="45">
        <v>1</v>
      </c>
      <c r="E40" s="36">
        <v>89610</v>
      </c>
      <c r="F40" s="19">
        <v>8000</v>
      </c>
      <c r="G40" s="58">
        <f t="shared" si="0"/>
        <v>97610</v>
      </c>
      <c r="H40" s="19">
        <v>1955</v>
      </c>
    </row>
    <row r="41" spans="1:8" ht="13.5">
      <c r="A41" s="36">
        <v>33</v>
      </c>
      <c r="B41" s="43" t="s">
        <v>136</v>
      </c>
      <c r="C41" s="44">
        <v>1</v>
      </c>
      <c r="D41" s="45">
        <v>0.5</v>
      </c>
      <c r="E41" s="36">
        <v>45460</v>
      </c>
      <c r="F41" s="19">
        <v>4000</v>
      </c>
      <c r="G41" s="58">
        <f t="shared" si="0"/>
        <v>49460</v>
      </c>
      <c r="H41" s="19">
        <v>1965</v>
      </c>
    </row>
    <row r="42" spans="1:8" ht="14.25">
      <c r="A42" s="36"/>
      <c r="B42" s="46" t="s">
        <v>28</v>
      </c>
      <c r="C42" s="47"/>
      <c r="D42" s="51">
        <f>SUM(D9:D41)</f>
        <v>31.970000000000006</v>
      </c>
      <c r="E42" s="46"/>
      <c r="F42" s="19"/>
      <c r="G42" s="62">
        <f>SUM(G9:G41)</f>
        <v>3186100</v>
      </c>
      <c r="H42" s="19"/>
    </row>
    <row r="44" ht="13.5">
      <c r="B44" s="38" t="s">
        <v>138</v>
      </c>
    </row>
    <row r="45" ht="13.5">
      <c r="B45" s="5" t="s">
        <v>137</v>
      </c>
    </row>
  </sheetData>
  <mergeCells count="1">
    <mergeCell ref="A7:H7"/>
  </mergeCells>
  <printOptions/>
  <pageMargins left="0.65" right="0.2" top="0.48" bottom="0.32" header="0.23" footer="0.2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2" sqref="C12"/>
    </sheetView>
  </sheetViews>
  <sheetFormatPr defaultColWidth="9.140625" defaultRowHeight="12.75"/>
  <cols>
    <col min="1" max="1" width="3.28125" style="1" bestFit="1" customWidth="1"/>
    <col min="2" max="2" width="26.7109375" style="5" customWidth="1"/>
    <col min="3" max="3" width="10.00390625" style="1" customWidth="1"/>
    <col min="4" max="4" width="9.140625" style="1" customWidth="1"/>
    <col min="5" max="5" width="15.140625" style="1" customWidth="1"/>
    <col min="6" max="6" width="14.28125" style="1" customWidth="1"/>
    <col min="7" max="7" width="11.28125" style="1" customWidth="1"/>
    <col min="8" max="8" width="9.140625" style="8" customWidth="1"/>
    <col min="9" max="16384" width="9.140625" style="1" customWidth="1"/>
  </cols>
  <sheetData>
    <row r="1" spans="5:7" ht="16.5">
      <c r="E1" s="15"/>
      <c r="F1" s="15"/>
      <c r="G1" s="16" t="s">
        <v>58</v>
      </c>
    </row>
    <row r="2" spans="5:7" ht="16.5">
      <c r="E2" s="15"/>
      <c r="F2" s="15"/>
      <c r="G2" s="16" t="s">
        <v>59</v>
      </c>
    </row>
    <row r="3" spans="5:7" ht="13.5">
      <c r="E3" s="111"/>
      <c r="F3" s="111"/>
      <c r="G3" s="111"/>
    </row>
    <row r="4" spans="5:7" ht="9" customHeight="1">
      <c r="E4" s="15"/>
      <c r="F4" s="15"/>
      <c r="G4" s="17"/>
    </row>
    <row r="5" spans="5:7" ht="16.5">
      <c r="E5" s="15"/>
      <c r="F5" s="15"/>
      <c r="G5" s="18" t="s">
        <v>199</v>
      </c>
    </row>
    <row r="6" spans="8:9" ht="16.5">
      <c r="H6" s="15"/>
      <c r="I6" s="18"/>
    </row>
    <row r="7" spans="1:8" ht="40.5" customHeight="1">
      <c r="A7" s="112" t="s">
        <v>174</v>
      </c>
      <c r="B7" s="112"/>
      <c r="C7" s="112"/>
      <c r="D7" s="112"/>
      <c r="E7" s="112"/>
      <c r="F7" s="112"/>
      <c r="G7" s="112"/>
      <c r="H7" s="112"/>
    </row>
    <row r="8" spans="1:8" ht="84.75" customHeight="1">
      <c r="A8" s="31" t="s">
        <v>162</v>
      </c>
      <c r="B8" s="31" t="s">
        <v>156</v>
      </c>
      <c r="C8" s="31" t="s">
        <v>157</v>
      </c>
      <c r="D8" s="31" t="s">
        <v>158</v>
      </c>
      <c r="E8" s="11" t="s">
        <v>164</v>
      </c>
      <c r="F8" s="11" t="s">
        <v>159</v>
      </c>
      <c r="G8" s="11" t="s">
        <v>175</v>
      </c>
      <c r="H8" s="11" t="s">
        <v>161</v>
      </c>
    </row>
    <row r="9" spans="1:8" ht="13.5">
      <c r="A9" s="36">
        <v>1</v>
      </c>
      <c r="B9" s="43" t="s">
        <v>0</v>
      </c>
      <c r="C9" s="44">
        <v>1</v>
      </c>
      <c r="D9" s="45">
        <v>1</v>
      </c>
      <c r="E9" s="36">
        <v>100000</v>
      </c>
      <c r="F9" s="19">
        <v>8000</v>
      </c>
      <c r="G9" s="58">
        <f>E9+F9</f>
        <v>108000</v>
      </c>
      <c r="H9" s="19">
        <v>1955</v>
      </c>
    </row>
    <row r="10" spans="1:8" ht="13.5">
      <c r="A10" s="36">
        <v>2</v>
      </c>
      <c r="B10" s="48" t="s">
        <v>1</v>
      </c>
      <c r="C10" s="19">
        <v>1</v>
      </c>
      <c r="D10" s="36">
        <v>0.5</v>
      </c>
      <c r="E10" s="36">
        <v>46980</v>
      </c>
      <c r="F10" s="19">
        <v>4000</v>
      </c>
      <c r="G10" s="58">
        <f aca="true" t="shared" si="0" ref="G10:G39">E10+F10</f>
        <v>50980</v>
      </c>
      <c r="H10" s="19">
        <v>1977</v>
      </c>
    </row>
    <row r="11" spans="1:8" ht="13.5">
      <c r="A11" s="36">
        <v>3</v>
      </c>
      <c r="B11" s="48" t="s">
        <v>145</v>
      </c>
      <c r="C11" s="19">
        <v>1</v>
      </c>
      <c r="D11" s="36">
        <v>1</v>
      </c>
      <c r="E11" s="36">
        <v>95000</v>
      </c>
      <c r="F11" s="19">
        <v>8000</v>
      </c>
      <c r="G11" s="58">
        <f t="shared" si="0"/>
        <v>103000</v>
      </c>
      <c r="H11" s="19">
        <v>1980</v>
      </c>
    </row>
    <row r="12" spans="1:8" ht="13.5">
      <c r="A12" s="36">
        <v>4</v>
      </c>
      <c r="B12" s="48" t="s">
        <v>2</v>
      </c>
      <c r="C12" s="19">
        <v>1</v>
      </c>
      <c r="D12" s="36">
        <v>1.12</v>
      </c>
      <c r="E12" s="36">
        <v>100360</v>
      </c>
      <c r="F12" s="19">
        <v>8000</v>
      </c>
      <c r="G12" s="58">
        <f t="shared" si="0"/>
        <v>108360</v>
      </c>
      <c r="H12" s="19">
        <v>1959</v>
      </c>
    </row>
    <row r="13" spans="1:8" ht="13.5">
      <c r="A13" s="36">
        <v>5</v>
      </c>
      <c r="B13" s="48" t="s">
        <v>2</v>
      </c>
      <c r="C13" s="19">
        <v>1</v>
      </c>
      <c r="D13" s="36">
        <v>1.12</v>
      </c>
      <c r="E13" s="36">
        <v>100360</v>
      </c>
      <c r="F13" s="19">
        <v>8000</v>
      </c>
      <c r="G13" s="58">
        <f t="shared" si="0"/>
        <v>108360</v>
      </c>
      <c r="H13" s="19">
        <v>1962</v>
      </c>
    </row>
    <row r="14" spans="1:8" ht="13.5">
      <c r="A14" s="36">
        <v>6</v>
      </c>
      <c r="B14" s="48" t="s">
        <v>2</v>
      </c>
      <c r="C14" s="19">
        <v>1</v>
      </c>
      <c r="D14" s="36">
        <v>1.12</v>
      </c>
      <c r="E14" s="36">
        <v>100360</v>
      </c>
      <c r="F14" s="19">
        <v>8000</v>
      </c>
      <c r="G14" s="58">
        <f t="shared" si="0"/>
        <v>108360</v>
      </c>
      <c r="H14" s="19">
        <v>1964</v>
      </c>
    </row>
    <row r="15" spans="1:8" ht="13.5">
      <c r="A15" s="36">
        <v>7</v>
      </c>
      <c r="B15" s="48" t="s">
        <v>3</v>
      </c>
      <c r="C15" s="19">
        <v>1</v>
      </c>
      <c r="D15" s="36">
        <v>1.12</v>
      </c>
      <c r="E15" s="36">
        <v>103720</v>
      </c>
      <c r="F15" s="19">
        <v>8000</v>
      </c>
      <c r="G15" s="58">
        <f t="shared" si="0"/>
        <v>111720</v>
      </c>
      <c r="H15" s="19">
        <v>1979</v>
      </c>
    </row>
    <row r="16" spans="1:8" ht="13.5">
      <c r="A16" s="36">
        <v>8</v>
      </c>
      <c r="B16" s="48" t="s">
        <v>3</v>
      </c>
      <c r="C16" s="19">
        <v>1</v>
      </c>
      <c r="D16" s="36">
        <v>1.12</v>
      </c>
      <c r="E16" s="36">
        <v>103720</v>
      </c>
      <c r="F16" s="19">
        <v>8000</v>
      </c>
      <c r="G16" s="58">
        <f t="shared" si="0"/>
        <v>111720</v>
      </c>
      <c r="H16" s="19">
        <v>1977</v>
      </c>
    </row>
    <row r="17" spans="1:8" ht="13.5">
      <c r="A17" s="36">
        <v>9</v>
      </c>
      <c r="B17" s="48" t="s">
        <v>2</v>
      </c>
      <c r="C17" s="19">
        <v>1</v>
      </c>
      <c r="D17" s="36">
        <v>0.5</v>
      </c>
      <c r="E17" s="36">
        <v>46980</v>
      </c>
      <c r="F17" s="19">
        <v>4000</v>
      </c>
      <c r="G17" s="58">
        <f t="shared" si="0"/>
        <v>50980</v>
      </c>
      <c r="H17" s="19">
        <v>1982</v>
      </c>
    </row>
    <row r="18" spans="1:8" ht="13.5">
      <c r="A18" s="36">
        <v>10</v>
      </c>
      <c r="B18" s="48" t="s">
        <v>2</v>
      </c>
      <c r="C18" s="19">
        <v>1</v>
      </c>
      <c r="D18" s="36">
        <v>0.5</v>
      </c>
      <c r="E18" s="36">
        <v>46980</v>
      </c>
      <c r="F18" s="19">
        <v>4000</v>
      </c>
      <c r="G18" s="58">
        <f t="shared" si="0"/>
        <v>50980</v>
      </c>
      <c r="H18" s="19">
        <v>1981</v>
      </c>
    </row>
    <row r="19" spans="1:8" ht="13.5">
      <c r="A19" s="36">
        <v>11</v>
      </c>
      <c r="B19" s="48" t="s">
        <v>4</v>
      </c>
      <c r="C19" s="19">
        <v>1</v>
      </c>
      <c r="D19" s="36">
        <v>0.5</v>
      </c>
      <c r="E19" s="36">
        <v>46980</v>
      </c>
      <c r="F19" s="19">
        <v>4000</v>
      </c>
      <c r="G19" s="58">
        <f t="shared" si="0"/>
        <v>50980</v>
      </c>
      <c r="H19" s="19">
        <v>1993</v>
      </c>
    </row>
    <row r="20" spans="1:8" ht="13.5">
      <c r="A20" s="36">
        <v>12</v>
      </c>
      <c r="B20" s="48" t="s">
        <v>5</v>
      </c>
      <c r="C20" s="19">
        <v>1</v>
      </c>
      <c r="D20" s="36">
        <v>0.5</v>
      </c>
      <c r="E20" s="36">
        <v>46980</v>
      </c>
      <c r="F20" s="19">
        <v>4000</v>
      </c>
      <c r="G20" s="58">
        <f t="shared" si="0"/>
        <v>50980</v>
      </c>
      <c r="H20" s="19">
        <v>1985</v>
      </c>
    </row>
    <row r="21" spans="1:8" ht="13.5">
      <c r="A21" s="36">
        <v>13</v>
      </c>
      <c r="B21" s="48" t="s">
        <v>6</v>
      </c>
      <c r="C21" s="19">
        <v>1</v>
      </c>
      <c r="D21" s="36">
        <v>1</v>
      </c>
      <c r="E21" s="36">
        <v>92620</v>
      </c>
      <c r="F21" s="19">
        <v>8000</v>
      </c>
      <c r="G21" s="58">
        <f t="shared" si="0"/>
        <v>100620</v>
      </c>
      <c r="H21" s="19">
        <v>1977</v>
      </c>
    </row>
    <row r="22" spans="1:8" ht="13.5">
      <c r="A22" s="36">
        <v>14</v>
      </c>
      <c r="B22" s="6" t="s">
        <v>118</v>
      </c>
      <c r="C22" s="19">
        <v>1</v>
      </c>
      <c r="D22" s="36">
        <v>1</v>
      </c>
      <c r="E22" s="36">
        <v>89610</v>
      </c>
      <c r="F22" s="19">
        <v>8000</v>
      </c>
      <c r="G22" s="58">
        <f t="shared" si="0"/>
        <v>97610</v>
      </c>
      <c r="H22" s="19">
        <v>1971</v>
      </c>
    </row>
    <row r="23" spans="1:8" ht="13.5">
      <c r="A23" s="36">
        <v>15</v>
      </c>
      <c r="B23" s="6" t="s">
        <v>118</v>
      </c>
      <c r="C23" s="19">
        <v>1</v>
      </c>
      <c r="D23" s="36">
        <v>1</v>
      </c>
      <c r="E23" s="36">
        <v>89610</v>
      </c>
      <c r="F23" s="19">
        <v>8000</v>
      </c>
      <c r="G23" s="58">
        <f t="shared" si="0"/>
        <v>97610</v>
      </c>
      <c r="H23" s="19">
        <v>1956</v>
      </c>
    </row>
    <row r="24" spans="1:8" ht="13.5">
      <c r="A24" s="36">
        <v>16</v>
      </c>
      <c r="B24" s="6" t="s">
        <v>118</v>
      </c>
      <c r="C24" s="19">
        <v>1</v>
      </c>
      <c r="D24" s="36">
        <v>1</v>
      </c>
      <c r="E24" s="36">
        <v>89610</v>
      </c>
      <c r="F24" s="19">
        <v>8000</v>
      </c>
      <c r="G24" s="58">
        <f t="shared" si="0"/>
        <v>97610</v>
      </c>
      <c r="H24" s="19">
        <v>1960</v>
      </c>
    </row>
    <row r="25" spans="1:8" ht="13.5">
      <c r="A25" s="36">
        <v>17</v>
      </c>
      <c r="B25" s="48" t="s">
        <v>144</v>
      </c>
      <c r="C25" s="19">
        <v>1</v>
      </c>
      <c r="D25" s="36">
        <v>0.5</v>
      </c>
      <c r="E25" s="36">
        <v>46980</v>
      </c>
      <c r="F25" s="19">
        <v>4000</v>
      </c>
      <c r="G25" s="58">
        <f t="shared" si="0"/>
        <v>50980</v>
      </c>
      <c r="H25" s="19">
        <v>1988</v>
      </c>
    </row>
    <row r="26" spans="1:8" ht="13.5">
      <c r="A26" s="36">
        <v>18</v>
      </c>
      <c r="B26" s="48" t="s">
        <v>7</v>
      </c>
      <c r="C26" s="19">
        <v>1</v>
      </c>
      <c r="D26" s="36">
        <v>1</v>
      </c>
      <c r="E26" s="36">
        <v>89610</v>
      </c>
      <c r="F26" s="19">
        <v>8000</v>
      </c>
      <c r="G26" s="58">
        <f t="shared" si="0"/>
        <v>97610</v>
      </c>
      <c r="H26" s="19">
        <v>1962</v>
      </c>
    </row>
    <row r="27" spans="1:8" ht="13.5">
      <c r="A27" s="36">
        <v>19</v>
      </c>
      <c r="B27" s="48" t="s">
        <v>8</v>
      </c>
      <c r="C27" s="19">
        <v>1</v>
      </c>
      <c r="D27" s="36">
        <v>0.5</v>
      </c>
      <c r="E27" s="36">
        <v>45460</v>
      </c>
      <c r="F27" s="19">
        <v>4000</v>
      </c>
      <c r="G27" s="58">
        <f t="shared" si="0"/>
        <v>49460</v>
      </c>
      <c r="H27" s="19">
        <v>1973</v>
      </c>
    </row>
    <row r="28" spans="1:8" ht="13.5">
      <c r="A28" s="36">
        <v>20</v>
      </c>
      <c r="B28" s="48" t="s">
        <v>9</v>
      </c>
      <c r="C28" s="19">
        <v>1</v>
      </c>
      <c r="D28" s="36">
        <v>0.5</v>
      </c>
      <c r="E28" s="36">
        <v>46980</v>
      </c>
      <c r="F28" s="19">
        <v>4000</v>
      </c>
      <c r="G28" s="58">
        <f t="shared" si="0"/>
        <v>50980</v>
      </c>
      <c r="H28" s="19">
        <v>1979</v>
      </c>
    </row>
    <row r="29" spans="1:8" ht="13.5">
      <c r="A29" s="36">
        <v>21</v>
      </c>
      <c r="B29" s="48" t="s">
        <v>10</v>
      </c>
      <c r="C29" s="19">
        <v>1</v>
      </c>
      <c r="D29" s="36">
        <v>0.75</v>
      </c>
      <c r="E29" s="36">
        <v>69800</v>
      </c>
      <c r="F29" s="19">
        <v>6000</v>
      </c>
      <c r="G29" s="58">
        <f t="shared" si="0"/>
        <v>75800</v>
      </c>
      <c r="H29" s="19">
        <v>1994</v>
      </c>
    </row>
    <row r="30" spans="1:8" ht="13.5">
      <c r="A30" s="36">
        <v>22</v>
      </c>
      <c r="B30" s="48" t="s">
        <v>11</v>
      </c>
      <c r="C30" s="19">
        <v>1</v>
      </c>
      <c r="D30" s="36">
        <v>1</v>
      </c>
      <c r="E30" s="36">
        <v>89610</v>
      </c>
      <c r="F30" s="19">
        <v>8000</v>
      </c>
      <c r="G30" s="58">
        <f t="shared" si="0"/>
        <v>97610</v>
      </c>
      <c r="H30" s="19">
        <v>1971</v>
      </c>
    </row>
    <row r="31" spans="1:8" ht="13.5">
      <c r="A31" s="36">
        <v>23</v>
      </c>
      <c r="B31" s="48" t="s">
        <v>12</v>
      </c>
      <c r="C31" s="19">
        <v>1</v>
      </c>
      <c r="D31" s="36">
        <v>1</v>
      </c>
      <c r="E31" s="36">
        <v>89610</v>
      </c>
      <c r="F31" s="19">
        <v>8000</v>
      </c>
      <c r="G31" s="58">
        <f t="shared" si="0"/>
        <v>97610</v>
      </c>
      <c r="H31" s="19">
        <v>1949</v>
      </c>
    </row>
    <row r="32" spans="1:8" ht="13.5">
      <c r="A32" s="36">
        <v>24</v>
      </c>
      <c r="B32" s="48" t="s">
        <v>13</v>
      </c>
      <c r="C32" s="19">
        <v>1</v>
      </c>
      <c r="D32" s="36">
        <v>1</v>
      </c>
      <c r="E32" s="36">
        <v>89610</v>
      </c>
      <c r="F32" s="19">
        <v>8000</v>
      </c>
      <c r="G32" s="58">
        <f t="shared" si="0"/>
        <v>97610</v>
      </c>
      <c r="H32" s="19">
        <v>1950</v>
      </c>
    </row>
    <row r="33" spans="1:8" ht="13.5">
      <c r="A33" s="36">
        <v>25</v>
      </c>
      <c r="B33" s="48" t="s">
        <v>14</v>
      </c>
      <c r="C33" s="19">
        <v>1</v>
      </c>
      <c r="D33" s="36">
        <v>1</v>
      </c>
      <c r="E33" s="36">
        <v>89610</v>
      </c>
      <c r="F33" s="19">
        <v>8000</v>
      </c>
      <c r="G33" s="58">
        <f t="shared" si="0"/>
        <v>97610</v>
      </c>
      <c r="H33" s="19">
        <v>1964</v>
      </c>
    </row>
    <row r="34" spans="1:8" ht="13.5">
      <c r="A34" s="36">
        <v>26</v>
      </c>
      <c r="B34" s="48" t="s">
        <v>15</v>
      </c>
      <c r="C34" s="19">
        <v>1</v>
      </c>
      <c r="D34" s="36">
        <v>1</v>
      </c>
      <c r="E34" s="36">
        <v>89610</v>
      </c>
      <c r="F34" s="19">
        <v>8000</v>
      </c>
      <c r="G34" s="58">
        <f t="shared" si="0"/>
        <v>97610</v>
      </c>
      <c r="H34" s="19">
        <v>1949</v>
      </c>
    </row>
    <row r="35" spans="1:8" ht="13.5">
      <c r="A35" s="36">
        <v>27</v>
      </c>
      <c r="B35" s="48" t="s">
        <v>16</v>
      </c>
      <c r="C35" s="19">
        <v>1</v>
      </c>
      <c r="D35" s="36">
        <v>1</v>
      </c>
      <c r="E35" s="36">
        <v>89610</v>
      </c>
      <c r="F35" s="19">
        <v>8000</v>
      </c>
      <c r="G35" s="58">
        <f t="shared" si="0"/>
        <v>97610</v>
      </c>
      <c r="H35" s="19">
        <v>1959</v>
      </c>
    </row>
    <row r="36" spans="1:8" ht="13.5">
      <c r="A36" s="36">
        <v>28</v>
      </c>
      <c r="B36" s="48" t="s">
        <v>146</v>
      </c>
      <c r="C36" s="19">
        <v>1</v>
      </c>
      <c r="D36" s="36">
        <v>0.75</v>
      </c>
      <c r="E36" s="36">
        <v>67540</v>
      </c>
      <c r="F36" s="19">
        <v>6000</v>
      </c>
      <c r="G36" s="58">
        <f t="shared" si="0"/>
        <v>73540</v>
      </c>
      <c r="H36" s="19">
        <v>1950</v>
      </c>
    </row>
    <row r="37" spans="1:8" ht="13.5">
      <c r="A37" s="36">
        <v>29</v>
      </c>
      <c r="B37" s="48" t="s">
        <v>17</v>
      </c>
      <c r="C37" s="19">
        <v>1</v>
      </c>
      <c r="D37" s="36">
        <v>1</v>
      </c>
      <c r="E37" s="36">
        <v>89610</v>
      </c>
      <c r="F37" s="19">
        <v>8000</v>
      </c>
      <c r="G37" s="58">
        <f t="shared" si="0"/>
        <v>97610</v>
      </c>
      <c r="H37" s="19">
        <v>1949</v>
      </c>
    </row>
    <row r="38" spans="1:8" ht="13.5">
      <c r="A38" s="36">
        <v>30</v>
      </c>
      <c r="B38" s="48" t="s">
        <v>17</v>
      </c>
      <c r="C38" s="19">
        <v>1</v>
      </c>
      <c r="D38" s="36">
        <v>1</v>
      </c>
      <c r="E38" s="36">
        <v>89610</v>
      </c>
      <c r="F38" s="19">
        <v>8000</v>
      </c>
      <c r="G38" s="58">
        <f t="shared" si="0"/>
        <v>97610</v>
      </c>
      <c r="H38" s="19">
        <v>1957</v>
      </c>
    </row>
    <row r="39" spans="1:8" ht="13.5">
      <c r="A39" s="36">
        <v>31</v>
      </c>
      <c r="B39" s="48" t="s">
        <v>18</v>
      </c>
      <c r="C39" s="19">
        <v>1</v>
      </c>
      <c r="D39" s="36">
        <v>0.5</v>
      </c>
      <c r="E39" s="36">
        <v>45460</v>
      </c>
      <c r="F39" s="19">
        <v>4000</v>
      </c>
      <c r="G39" s="58">
        <f t="shared" si="0"/>
        <v>49460</v>
      </c>
      <c r="H39" s="19">
        <v>1946</v>
      </c>
    </row>
    <row r="40" spans="1:7" ht="14.25">
      <c r="A40" s="49"/>
      <c r="B40" s="50" t="s">
        <v>85</v>
      </c>
      <c r="C40" s="49"/>
      <c r="D40" s="49">
        <f>SUM(D9:D39)</f>
        <v>26.6</v>
      </c>
      <c r="E40" s="49"/>
      <c r="F40" s="49"/>
      <c r="G40" s="49">
        <f>SUM(G9:G39)</f>
        <v>2636580</v>
      </c>
    </row>
    <row r="43" ht="13.5">
      <c r="B43" s="38" t="s">
        <v>143</v>
      </c>
    </row>
    <row r="44" ht="13.5">
      <c r="B44" s="5" t="s">
        <v>142</v>
      </c>
    </row>
  </sheetData>
  <mergeCells count="2">
    <mergeCell ref="E3:G3"/>
    <mergeCell ref="A7:H7"/>
  </mergeCells>
  <printOptions/>
  <pageMargins left="0.59" right="0.2" top="0.28" bottom="0.52" header="0.2" footer="0.29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5" sqref="G5"/>
    </sheetView>
  </sheetViews>
  <sheetFormatPr defaultColWidth="9.140625" defaultRowHeight="12.75"/>
  <cols>
    <col min="1" max="1" width="3.28125" style="1" bestFit="1" customWidth="1"/>
    <col min="2" max="2" width="30.421875" style="5" customWidth="1"/>
    <col min="3" max="3" width="9.140625" style="1" customWidth="1"/>
    <col min="4" max="4" width="15.140625" style="1" customWidth="1"/>
    <col min="5" max="5" width="14.28125" style="1" customWidth="1"/>
    <col min="6" max="16384" width="9.140625" style="1" customWidth="1"/>
  </cols>
  <sheetData>
    <row r="1" spans="6:7" ht="16.5">
      <c r="F1" s="15"/>
      <c r="G1" s="16" t="s">
        <v>58</v>
      </c>
    </row>
    <row r="2" spans="6:7" ht="16.5">
      <c r="F2" s="15"/>
      <c r="G2" s="16" t="s">
        <v>59</v>
      </c>
    </row>
    <row r="3" spans="5:7" ht="13.5">
      <c r="E3" s="111" t="s">
        <v>60</v>
      </c>
      <c r="F3" s="111"/>
      <c r="G3" s="111"/>
    </row>
    <row r="4" spans="6:7" ht="9" customHeight="1">
      <c r="F4" s="15"/>
      <c r="G4" s="17"/>
    </row>
    <row r="5" spans="6:7" ht="16.5">
      <c r="F5" s="15"/>
      <c r="G5" s="18" t="s">
        <v>199</v>
      </c>
    </row>
    <row r="6" spans="8:10" ht="16.5">
      <c r="H6" s="15"/>
      <c r="I6" s="15"/>
      <c r="J6" s="18"/>
    </row>
    <row r="7" spans="1:7" ht="55.5" customHeight="1">
      <c r="A7" s="114" t="s">
        <v>176</v>
      </c>
      <c r="B7" s="114"/>
      <c r="C7" s="114"/>
      <c r="D7" s="114"/>
      <c r="E7" s="114"/>
      <c r="F7" s="114"/>
      <c r="G7" s="114"/>
    </row>
    <row r="8" spans="1:7" ht="124.5" customHeight="1">
      <c r="A8" s="31" t="s">
        <v>162</v>
      </c>
      <c r="B8" s="31" t="s">
        <v>156</v>
      </c>
      <c r="C8" s="31" t="s">
        <v>157</v>
      </c>
      <c r="D8" s="31" t="s">
        <v>158</v>
      </c>
      <c r="E8" s="11" t="s">
        <v>164</v>
      </c>
      <c r="F8" s="11" t="s">
        <v>175</v>
      </c>
      <c r="G8" s="11" t="s">
        <v>161</v>
      </c>
    </row>
    <row r="9" spans="1:7" ht="16.5">
      <c r="A9" s="42">
        <v>1</v>
      </c>
      <c r="B9" s="66" t="s">
        <v>0</v>
      </c>
      <c r="C9" s="67">
        <v>1</v>
      </c>
      <c r="D9" s="68">
        <v>1</v>
      </c>
      <c r="E9" s="42">
        <v>93000</v>
      </c>
      <c r="F9" s="70">
        <f>E9</f>
        <v>93000</v>
      </c>
      <c r="G9" s="69">
        <v>1989</v>
      </c>
    </row>
    <row r="10" spans="1:7" ht="16.5">
      <c r="A10" s="36">
        <v>2</v>
      </c>
      <c r="B10" s="41" t="s">
        <v>19</v>
      </c>
      <c r="C10" s="42">
        <v>1</v>
      </c>
      <c r="D10" s="42">
        <v>0.5</v>
      </c>
      <c r="E10" s="42">
        <v>45460</v>
      </c>
      <c r="F10" s="70">
        <f aca="true" t="shared" si="0" ref="F10:F26">E10</f>
        <v>45460</v>
      </c>
      <c r="G10" s="19">
        <v>1969</v>
      </c>
    </row>
    <row r="11" spans="1:7" ht="16.5">
      <c r="A11" s="36">
        <v>3</v>
      </c>
      <c r="B11" s="41" t="s">
        <v>122</v>
      </c>
      <c r="C11" s="42">
        <v>1</v>
      </c>
      <c r="D11" s="42">
        <v>0.5</v>
      </c>
      <c r="E11" s="42">
        <v>46980</v>
      </c>
      <c r="F11" s="70">
        <f t="shared" si="0"/>
        <v>46980</v>
      </c>
      <c r="G11" s="19">
        <v>1980</v>
      </c>
    </row>
    <row r="12" spans="1:7" ht="16.5">
      <c r="A12" s="36">
        <v>4</v>
      </c>
      <c r="B12" s="41" t="s">
        <v>23</v>
      </c>
      <c r="C12" s="42">
        <v>1</v>
      </c>
      <c r="D12" s="42">
        <v>0.5</v>
      </c>
      <c r="E12" s="42">
        <v>45460</v>
      </c>
      <c r="F12" s="70">
        <f t="shared" si="0"/>
        <v>45460</v>
      </c>
      <c r="G12" s="19">
        <v>1969</v>
      </c>
    </row>
    <row r="13" spans="1:7" ht="16.5">
      <c r="A13" s="36">
        <v>5</v>
      </c>
      <c r="B13" s="41" t="s">
        <v>25</v>
      </c>
      <c r="C13" s="42">
        <v>1</v>
      </c>
      <c r="D13" s="42">
        <v>0.5</v>
      </c>
      <c r="E13" s="42">
        <v>46980</v>
      </c>
      <c r="F13" s="70">
        <f t="shared" si="0"/>
        <v>46980</v>
      </c>
      <c r="G13" s="19">
        <v>1981</v>
      </c>
    </row>
    <row r="14" spans="1:7" ht="16.5">
      <c r="A14" s="36">
        <v>6</v>
      </c>
      <c r="B14" s="41" t="s">
        <v>126</v>
      </c>
      <c r="C14" s="42">
        <v>1</v>
      </c>
      <c r="D14" s="42">
        <v>0.5</v>
      </c>
      <c r="E14" s="42">
        <v>46980</v>
      </c>
      <c r="F14" s="70">
        <f t="shared" si="0"/>
        <v>46980</v>
      </c>
      <c r="G14" s="19">
        <v>1989</v>
      </c>
    </row>
    <row r="15" spans="1:7" ht="16.5">
      <c r="A15" s="36">
        <v>7</v>
      </c>
      <c r="B15" s="41" t="s">
        <v>124</v>
      </c>
      <c r="C15" s="42">
        <v>1</v>
      </c>
      <c r="D15" s="42">
        <v>0.75</v>
      </c>
      <c r="E15" s="42">
        <v>67540</v>
      </c>
      <c r="F15" s="70">
        <f t="shared" si="0"/>
        <v>67540</v>
      </c>
      <c r="G15" s="19">
        <v>1973</v>
      </c>
    </row>
    <row r="16" spans="1:7" ht="16.5">
      <c r="A16" s="36">
        <v>8</v>
      </c>
      <c r="B16" s="41" t="s">
        <v>2</v>
      </c>
      <c r="C16" s="42">
        <v>1</v>
      </c>
      <c r="D16" s="42">
        <v>0.75</v>
      </c>
      <c r="E16" s="42">
        <v>69800</v>
      </c>
      <c r="F16" s="70">
        <f t="shared" si="0"/>
        <v>69800</v>
      </c>
      <c r="G16" s="19">
        <v>1990</v>
      </c>
    </row>
    <row r="17" spans="1:7" ht="16.5">
      <c r="A17" s="36">
        <v>9</v>
      </c>
      <c r="B17" s="41" t="s">
        <v>2</v>
      </c>
      <c r="C17" s="42">
        <v>1</v>
      </c>
      <c r="D17" s="42">
        <v>0.5</v>
      </c>
      <c r="E17" s="42">
        <v>46980</v>
      </c>
      <c r="F17" s="70">
        <f t="shared" si="0"/>
        <v>46980</v>
      </c>
      <c r="G17" s="19">
        <v>1974</v>
      </c>
    </row>
    <row r="18" spans="1:7" ht="16.5">
      <c r="A18" s="36">
        <v>10</v>
      </c>
      <c r="B18" s="41" t="s">
        <v>2</v>
      </c>
      <c r="C18" s="42">
        <v>1</v>
      </c>
      <c r="D18" s="42">
        <v>0.5</v>
      </c>
      <c r="E18" s="42">
        <v>46980</v>
      </c>
      <c r="F18" s="70">
        <f t="shared" si="0"/>
        <v>46980</v>
      </c>
      <c r="G18" s="19">
        <v>1981</v>
      </c>
    </row>
    <row r="19" spans="1:7" ht="16.5">
      <c r="A19" s="36">
        <v>11</v>
      </c>
      <c r="B19" s="41" t="s">
        <v>117</v>
      </c>
      <c r="C19" s="42">
        <v>1</v>
      </c>
      <c r="D19" s="42">
        <v>1</v>
      </c>
      <c r="E19" s="42">
        <v>92620</v>
      </c>
      <c r="F19" s="70">
        <f t="shared" si="0"/>
        <v>92620</v>
      </c>
      <c r="G19" s="19">
        <v>1980</v>
      </c>
    </row>
    <row r="20" spans="1:7" ht="16.5">
      <c r="A20" s="36">
        <v>12</v>
      </c>
      <c r="B20" s="41" t="s">
        <v>117</v>
      </c>
      <c r="C20" s="42">
        <v>1</v>
      </c>
      <c r="D20" s="42">
        <v>1</v>
      </c>
      <c r="E20" s="42">
        <v>92620</v>
      </c>
      <c r="F20" s="70">
        <f t="shared" si="0"/>
        <v>92620</v>
      </c>
      <c r="G20" s="19">
        <v>1977</v>
      </c>
    </row>
    <row r="21" spans="1:7" ht="16.5">
      <c r="A21" s="36">
        <v>13</v>
      </c>
      <c r="B21" s="41" t="s">
        <v>123</v>
      </c>
      <c r="C21" s="42">
        <v>1</v>
      </c>
      <c r="D21" s="42">
        <v>1</v>
      </c>
      <c r="E21" s="42">
        <v>89610</v>
      </c>
      <c r="F21" s="70">
        <f t="shared" si="0"/>
        <v>89610</v>
      </c>
      <c r="G21" s="19">
        <v>1973</v>
      </c>
    </row>
    <row r="22" spans="1:7" ht="16.5">
      <c r="A22" s="36">
        <v>14</v>
      </c>
      <c r="B22" s="41" t="s">
        <v>14</v>
      </c>
      <c r="C22" s="42">
        <v>1</v>
      </c>
      <c r="D22" s="42">
        <v>0.5</v>
      </c>
      <c r="E22" s="42">
        <v>45460</v>
      </c>
      <c r="F22" s="70">
        <f t="shared" si="0"/>
        <v>45460</v>
      </c>
      <c r="G22" s="19">
        <v>1971</v>
      </c>
    </row>
    <row r="23" spans="1:7" ht="16.5">
      <c r="A23" s="36">
        <v>15</v>
      </c>
      <c r="B23" s="41" t="s">
        <v>125</v>
      </c>
      <c r="C23" s="42">
        <v>1</v>
      </c>
      <c r="D23" s="42">
        <v>0.5</v>
      </c>
      <c r="E23" s="42">
        <v>45460</v>
      </c>
      <c r="F23" s="70">
        <f t="shared" si="0"/>
        <v>45460</v>
      </c>
      <c r="G23" s="19">
        <v>1957</v>
      </c>
    </row>
    <row r="24" spans="1:7" ht="16.5">
      <c r="A24" s="36">
        <v>16</v>
      </c>
      <c r="B24" s="41" t="s">
        <v>139</v>
      </c>
      <c r="C24" s="42">
        <v>1</v>
      </c>
      <c r="D24" s="42">
        <v>0.5</v>
      </c>
      <c r="E24" s="42">
        <v>46980</v>
      </c>
      <c r="F24" s="70">
        <f t="shared" si="0"/>
        <v>46980</v>
      </c>
      <c r="G24" s="19">
        <v>1981</v>
      </c>
    </row>
    <row r="25" spans="1:7" ht="16.5">
      <c r="A25" s="36">
        <v>17</v>
      </c>
      <c r="B25" s="41" t="s">
        <v>87</v>
      </c>
      <c r="C25" s="42">
        <v>1</v>
      </c>
      <c r="D25" s="42">
        <v>0.75</v>
      </c>
      <c r="E25" s="42">
        <v>69800</v>
      </c>
      <c r="F25" s="70">
        <f t="shared" si="0"/>
        <v>69800</v>
      </c>
      <c r="G25" s="19">
        <v>1981</v>
      </c>
    </row>
    <row r="26" spans="1:7" ht="16.5">
      <c r="A26" s="36">
        <v>18</v>
      </c>
      <c r="B26" s="41" t="s">
        <v>87</v>
      </c>
      <c r="C26" s="42">
        <v>1</v>
      </c>
      <c r="D26" s="42">
        <v>0.75</v>
      </c>
      <c r="E26" s="42">
        <v>67540</v>
      </c>
      <c r="F26" s="70">
        <f t="shared" si="0"/>
        <v>67540</v>
      </c>
      <c r="G26" s="19">
        <v>1962</v>
      </c>
    </row>
    <row r="27" ht="13.5">
      <c r="B27" s="1"/>
    </row>
    <row r="28" spans="2:6" ht="14.25">
      <c r="B28" s="5" t="s">
        <v>129</v>
      </c>
      <c r="D28" s="49">
        <f>SUM(D9:D27)</f>
        <v>12</v>
      </c>
      <c r="E28" s="49"/>
      <c r="F28" s="65">
        <f>SUM(F9:F27)</f>
        <v>1106250</v>
      </c>
    </row>
    <row r="30" ht="13.5">
      <c r="B30" s="5" t="s">
        <v>128</v>
      </c>
    </row>
    <row r="31" ht="13.5">
      <c r="B31" s="5" t="s">
        <v>127</v>
      </c>
    </row>
  </sheetData>
  <mergeCells count="2">
    <mergeCell ref="E3:G3"/>
    <mergeCell ref="A7:G7"/>
  </mergeCells>
  <printOptions/>
  <pageMargins left="0.9" right="0.2" top="0.22" bottom="0.33" header="0.2" footer="0.2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6" sqref="H6"/>
    </sheetView>
  </sheetViews>
  <sheetFormatPr defaultColWidth="9.140625" defaultRowHeight="12.75"/>
  <cols>
    <col min="1" max="1" width="4.140625" style="8" customWidth="1"/>
    <col min="2" max="2" width="31.28125" style="5" customWidth="1"/>
    <col min="3" max="3" width="10.421875" style="8" customWidth="1"/>
    <col min="4" max="4" width="10.00390625" style="8" customWidth="1"/>
    <col min="5" max="5" width="10.28125" style="76" customWidth="1"/>
    <col min="6" max="6" width="11.7109375" style="8" customWidth="1"/>
    <col min="7" max="7" width="11.28125" style="1" customWidth="1"/>
    <col min="8" max="16384" width="9.140625" style="1" customWidth="1"/>
  </cols>
  <sheetData>
    <row r="1" spans="7:8" ht="17.25">
      <c r="G1" s="15"/>
      <c r="H1" s="16" t="s">
        <v>58</v>
      </c>
    </row>
    <row r="2" spans="7:14" ht="17.25">
      <c r="G2" s="15"/>
      <c r="H2" s="16" t="s">
        <v>59</v>
      </c>
      <c r="L2" s="15"/>
      <c r="M2" s="15"/>
      <c r="N2" s="16"/>
    </row>
    <row r="3" spans="5:14" ht="16.5">
      <c r="E3" s="115" t="s">
        <v>60</v>
      </c>
      <c r="F3" s="115"/>
      <c r="G3" s="115"/>
      <c r="H3" s="115"/>
      <c r="L3" s="15"/>
      <c r="M3" s="15"/>
      <c r="N3" s="16"/>
    </row>
    <row r="4" spans="5:14" ht="6.75" customHeight="1">
      <c r="E4" s="77"/>
      <c r="F4" s="15"/>
      <c r="L4" s="71"/>
      <c r="M4" s="71"/>
      <c r="N4" s="71"/>
    </row>
    <row r="5" spans="5:14" ht="16.5">
      <c r="E5" s="77"/>
      <c r="H5" s="18" t="s">
        <v>61</v>
      </c>
      <c r="L5" s="15"/>
      <c r="M5" s="15"/>
      <c r="N5" s="17"/>
    </row>
    <row r="6" spans="5:13" ht="16.5">
      <c r="E6" s="77"/>
      <c r="H6" s="18" t="s">
        <v>199</v>
      </c>
      <c r="L6" s="15"/>
      <c r="M6" s="15"/>
    </row>
    <row r="7" spans="5:6" ht="6.75" customHeight="1">
      <c r="E7" s="77"/>
      <c r="F7" s="73"/>
    </row>
    <row r="8" spans="2:6" ht="17.25">
      <c r="B8" s="117"/>
      <c r="C8" s="117"/>
      <c r="D8" s="117"/>
      <c r="E8" s="117"/>
      <c r="F8" s="117"/>
    </row>
    <row r="9" spans="1:8" ht="35.25" customHeight="1">
      <c r="A9" s="114" t="s">
        <v>177</v>
      </c>
      <c r="B9" s="114"/>
      <c r="C9" s="114"/>
      <c r="D9" s="114"/>
      <c r="E9" s="114"/>
      <c r="F9" s="114"/>
      <c r="G9" s="114"/>
      <c r="H9" s="114"/>
    </row>
    <row r="10" spans="1:8" ht="99.75" customHeight="1">
      <c r="A10" s="31" t="s">
        <v>162</v>
      </c>
      <c r="B10" s="31" t="s">
        <v>156</v>
      </c>
      <c r="C10" s="31" t="s">
        <v>157</v>
      </c>
      <c r="D10" s="31" t="s">
        <v>158</v>
      </c>
      <c r="E10" s="78" t="s">
        <v>164</v>
      </c>
      <c r="F10" s="11" t="s">
        <v>159</v>
      </c>
      <c r="G10" s="11" t="s">
        <v>175</v>
      </c>
      <c r="H10" s="11" t="s">
        <v>161</v>
      </c>
    </row>
    <row r="11" spans="1:8" ht="13.5">
      <c r="A11" s="2">
        <v>1</v>
      </c>
      <c r="B11" s="63" t="s">
        <v>0</v>
      </c>
      <c r="C11" s="44">
        <v>1</v>
      </c>
      <c r="D11" s="46">
        <v>1</v>
      </c>
      <c r="E11" s="79">
        <v>100000</v>
      </c>
      <c r="F11" s="19">
        <v>8000</v>
      </c>
      <c r="G11" s="58">
        <f>E11+F11</f>
        <v>108000</v>
      </c>
      <c r="H11" s="19">
        <v>1970</v>
      </c>
    </row>
    <row r="12" spans="1:8" ht="13.5">
      <c r="A12" s="33">
        <v>2</v>
      </c>
      <c r="B12" s="32" t="s">
        <v>80</v>
      </c>
      <c r="C12" s="60">
        <v>1</v>
      </c>
      <c r="D12" s="60">
        <v>1</v>
      </c>
      <c r="E12" s="79">
        <v>90000</v>
      </c>
      <c r="F12" s="19">
        <v>8000</v>
      </c>
      <c r="G12" s="58">
        <f aca="true" t="shared" si="0" ref="G12:G44">E12+F12</f>
        <v>98000</v>
      </c>
      <c r="H12" s="19">
        <v>1945</v>
      </c>
    </row>
    <row r="13" spans="1:8" ht="13.5">
      <c r="A13" s="2">
        <v>3</v>
      </c>
      <c r="B13" s="32" t="s">
        <v>19</v>
      </c>
      <c r="C13" s="60">
        <v>1</v>
      </c>
      <c r="D13" s="8">
        <v>1</v>
      </c>
      <c r="E13" s="79">
        <v>96000</v>
      </c>
      <c r="F13" s="19">
        <v>8000</v>
      </c>
      <c r="G13" s="58">
        <f t="shared" si="0"/>
        <v>104000</v>
      </c>
      <c r="H13" s="19">
        <v>1986</v>
      </c>
    </row>
    <row r="14" spans="1:8" ht="13.5">
      <c r="A14" s="33">
        <v>4</v>
      </c>
      <c r="B14" s="32" t="s">
        <v>86</v>
      </c>
      <c r="C14" s="60">
        <v>1</v>
      </c>
      <c r="D14" s="60">
        <v>0.5</v>
      </c>
      <c r="E14" s="79">
        <v>46980</v>
      </c>
      <c r="F14" s="19">
        <v>4000</v>
      </c>
      <c r="G14" s="58">
        <f t="shared" si="0"/>
        <v>50980</v>
      </c>
      <c r="H14" s="19">
        <v>1980</v>
      </c>
    </row>
    <row r="15" spans="1:8" ht="13.5">
      <c r="A15" s="2">
        <v>5</v>
      </c>
      <c r="B15" s="32" t="s">
        <v>23</v>
      </c>
      <c r="C15" s="60">
        <v>1</v>
      </c>
      <c r="D15" s="60">
        <v>1</v>
      </c>
      <c r="E15" s="79">
        <v>92620</v>
      </c>
      <c r="F15" s="19">
        <v>8000</v>
      </c>
      <c r="G15" s="58">
        <f>E15+F15</f>
        <v>100620</v>
      </c>
      <c r="H15" s="19">
        <v>1975</v>
      </c>
    </row>
    <row r="16" spans="1:8" ht="13.5">
      <c r="A16" s="33">
        <v>6</v>
      </c>
      <c r="B16" s="32" t="s">
        <v>25</v>
      </c>
      <c r="C16" s="60">
        <v>1</v>
      </c>
      <c r="D16" s="60">
        <v>1</v>
      </c>
      <c r="E16" s="79">
        <v>89610</v>
      </c>
      <c r="F16" s="19">
        <v>8000</v>
      </c>
      <c r="G16" s="58">
        <f t="shared" si="0"/>
        <v>97610</v>
      </c>
      <c r="H16" s="19">
        <v>1962</v>
      </c>
    </row>
    <row r="17" spans="1:8" ht="13.5">
      <c r="A17" s="2">
        <v>7</v>
      </c>
      <c r="B17" s="32" t="s">
        <v>11</v>
      </c>
      <c r="C17" s="60">
        <v>1</v>
      </c>
      <c r="D17" s="60">
        <v>1</v>
      </c>
      <c r="E17" s="79">
        <v>89610</v>
      </c>
      <c r="F17" s="19">
        <v>8000</v>
      </c>
      <c r="G17" s="58">
        <f t="shared" si="0"/>
        <v>97610</v>
      </c>
      <c r="H17" s="19">
        <v>1972</v>
      </c>
    </row>
    <row r="18" spans="1:8" ht="13.5">
      <c r="A18" s="33">
        <v>8</v>
      </c>
      <c r="B18" s="32" t="s">
        <v>11</v>
      </c>
      <c r="C18" s="60">
        <v>1</v>
      </c>
      <c r="D18" s="60">
        <v>1</v>
      </c>
      <c r="E18" s="79">
        <v>89610</v>
      </c>
      <c r="F18" s="19">
        <v>8000</v>
      </c>
      <c r="G18" s="58">
        <f t="shared" si="0"/>
        <v>97610</v>
      </c>
      <c r="H18" s="19">
        <v>1948</v>
      </c>
    </row>
    <row r="19" spans="1:8" ht="13.5">
      <c r="A19" s="2">
        <v>9</v>
      </c>
      <c r="B19" s="32" t="s">
        <v>87</v>
      </c>
      <c r="C19" s="60">
        <v>1</v>
      </c>
      <c r="D19" s="60">
        <v>0.75</v>
      </c>
      <c r="E19" s="79">
        <v>67540</v>
      </c>
      <c r="F19" s="19">
        <v>6000</v>
      </c>
      <c r="G19" s="58">
        <f t="shared" si="0"/>
        <v>73540</v>
      </c>
      <c r="H19" s="19">
        <v>1960</v>
      </c>
    </row>
    <row r="20" spans="1:8" ht="13.5">
      <c r="A20" s="33">
        <v>10</v>
      </c>
      <c r="B20" s="32" t="s">
        <v>87</v>
      </c>
      <c r="C20" s="60">
        <v>1</v>
      </c>
      <c r="D20" s="60">
        <v>0.75</v>
      </c>
      <c r="E20" s="79">
        <v>67540</v>
      </c>
      <c r="F20" s="19">
        <v>6000</v>
      </c>
      <c r="G20" s="58">
        <f t="shared" si="0"/>
        <v>73540</v>
      </c>
      <c r="H20" s="19">
        <v>1950</v>
      </c>
    </row>
    <row r="21" spans="1:8" ht="13.5">
      <c r="A21" s="2">
        <v>11</v>
      </c>
      <c r="B21" s="32" t="s">
        <v>87</v>
      </c>
      <c r="C21" s="60">
        <v>1</v>
      </c>
      <c r="D21" s="60">
        <v>0.75</v>
      </c>
      <c r="E21" s="79">
        <v>67540</v>
      </c>
      <c r="F21" s="19">
        <v>6000</v>
      </c>
      <c r="G21" s="58">
        <f t="shared" si="0"/>
        <v>73540</v>
      </c>
      <c r="H21" s="19">
        <v>1969</v>
      </c>
    </row>
    <row r="22" spans="1:8" ht="13.5">
      <c r="A22" s="33">
        <v>12</v>
      </c>
      <c r="B22" s="32" t="s">
        <v>87</v>
      </c>
      <c r="C22" s="60">
        <v>1</v>
      </c>
      <c r="D22" s="60">
        <v>0.75</v>
      </c>
      <c r="E22" s="79">
        <v>67540</v>
      </c>
      <c r="F22" s="19">
        <v>6000</v>
      </c>
      <c r="G22" s="58">
        <f t="shared" si="0"/>
        <v>73540</v>
      </c>
      <c r="H22" s="19">
        <v>1954</v>
      </c>
    </row>
    <row r="23" spans="1:8" ht="13.5">
      <c r="A23" s="2">
        <v>13</v>
      </c>
      <c r="B23" s="32" t="s">
        <v>88</v>
      </c>
      <c r="C23" s="60">
        <v>1</v>
      </c>
      <c r="D23" s="60">
        <v>0.5</v>
      </c>
      <c r="E23" s="79">
        <v>45460</v>
      </c>
      <c r="F23" s="19">
        <v>4000</v>
      </c>
      <c r="G23" s="58">
        <f t="shared" si="0"/>
        <v>49460</v>
      </c>
      <c r="H23" s="19">
        <v>1968</v>
      </c>
    </row>
    <row r="24" spans="1:8" ht="13.5">
      <c r="A24" s="33">
        <v>14</v>
      </c>
      <c r="B24" s="32" t="s">
        <v>88</v>
      </c>
      <c r="C24" s="60">
        <v>1</v>
      </c>
      <c r="D24" s="60">
        <v>0.5</v>
      </c>
      <c r="E24" s="79">
        <v>46980</v>
      </c>
      <c r="F24" s="19">
        <v>4000</v>
      </c>
      <c r="G24" s="58">
        <f t="shared" si="0"/>
        <v>50980</v>
      </c>
      <c r="H24" s="19">
        <v>1981</v>
      </c>
    </row>
    <row r="25" spans="1:8" ht="13.5">
      <c r="A25" s="2">
        <v>15</v>
      </c>
      <c r="B25" s="32" t="s">
        <v>27</v>
      </c>
      <c r="C25" s="60">
        <v>1</v>
      </c>
      <c r="D25" s="60">
        <v>1</v>
      </c>
      <c r="E25" s="79">
        <v>89610</v>
      </c>
      <c r="F25" s="19">
        <v>8000</v>
      </c>
      <c r="G25" s="58">
        <f t="shared" si="0"/>
        <v>97610</v>
      </c>
      <c r="H25" s="19">
        <v>1969</v>
      </c>
    </row>
    <row r="26" spans="1:8" ht="13.5">
      <c r="A26" s="33">
        <v>16</v>
      </c>
      <c r="B26" s="32" t="s">
        <v>27</v>
      </c>
      <c r="C26" s="60">
        <v>1</v>
      </c>
      <c r="D26" s="60">
        <v>1</v>
      </c>
      <c r="E26" s="79">
        <v>89610</v>
      </c>
      <c r="F26" s="19">
        <v>8000</v>
      </c>
      <c r="G26" s="58">
        <f t="shared" si="0"/>
        <v>97610</v>
      </c>
      <c r="H26" s="19">
        <v>1955</v>
      </c>
    </row>
    <row r="27" spans="1:8" ht="13.5">
      <c r="A27" s="2">
        <v>17</v>
      </c>
      <c r="B27" s="32" t="s">
        <v>89</v>
      </c>
      <c r="C27" s="60">
        <v>1</v>
      </c>
      <c r="D27" s="60">
        <v>1</v>
      </c>
      <c r="E27" s="79">
        <v>89610</v>
      </c>
      <c r="F27" s="19">
        <v>8000</v>
      </c>
      <c r="G27" s="58">
        <f t="shared" si="0"/>
        <v>97610</v>
      </c>
      <c r="H27" s="19">
        <v>1956</v>
      </c>
    </row>
    <row r="28" spans="1:8" ht="13.5">
      <c r="A28" s="33">
        <v>18</v>
      </c>
      <c r="B28" s="32" t="s">
        <v>90</v>
      </c>
      <c r="C28" s="60">
        <v>1</v>
      </c>
      <c r="D28" s="60">
        <v>1</v>
      </c>
      <c r="E28" s="79">
        <v>92620</v>
      </c>
      <c r="F28" s="19">
        <v>8000</v>
      </c>
      <c r="G28" s="58">
        <f t="shared" si="0"/>
        <v>100620</v>
      </c>
      <c r="H28" s="19">
        <v>1979</v>
      </c>
    </row>
    <row r="29" spans="1:8" ht="13.5">
      <c r="A29" s="2">
        <v>19</v>
      </c>
      <c r="B29" s="34" t="s">
        <v>93</v>
      </c>
      <c r="C29" s="60">
        <v>1</v>
      </c>
      <c r="D29" s="60">
        <v>0.5</v>
      </c>
      <c r="E29" s="79">
        <v>46980</v>
      </c>
      <c r="F29" s="19">
        <v>4000</v>
      </c>
      <c r="G29" s="58">
        <f t="shared" si="0"/>
        <v>50980</v>
      </c>
      <c r="H29" s="19">
        <v>1986</v>
      </c>
    </row>
    <row r="30" spans="1:8" ht="13.5">
      <c r="A30" s="33">
        <v>20</v>
      </c>
      <c r="B30" s="34" t="s">
        <v>93</v>
      </c>
      <c r="C30" s="60">
        <v>1</v>
      </c>
      <c r="D30" s="60">
        <v>1</v>
      </c>
      <c r="E30" s="79">
        <v>89620</v>
      </c>
      <c r="F30" s="19">
        <v>8000</v>
      </c>
      <c r="G30" s="58">
        <f t="shared" si="0"/>
        <v>97620</v>
      </c>
      <c r="H30" s="19"/>
    </row>
    <row r="31" spans="1:8" ht="13.5">
      <c r="A31" s="2">
        <v>21</v>
      </c>
      <c r="B31" s="34" t="s">
        <v>94</v>
      </c>
      <c r="C31" s="60">
        <v>1</v>
      </c>
      <c r="D31" s="60">
        <v>1</v>
      </c>
      <c r="E31" s="79">
        <v>92620</v>
      </c>
      <c r="F31" s="19">
        <v>8000</v>
      </c>
      <c r="G31" s="58">
        <f t="shared" si="0"/>
        <v>100620</v>
      </c>
      <c r="H31" s="19">
        <v>1975</v>
      </c>
    </row>
    <row r="32" spans="1:8" ht="13.5">
      <c r="A32" s="33">
        <v>22</v>
      </c>
      <c r="B32" s="34" t="s">
        <v>94</v>
      </c>
      <c r="C32" s="60">
        <v>1</v>
      </c>
      <c r="D32" s="60">
        <v>1</v>
      </c>
      <c r="E32" s="79">
        <v>89610</v>
      </c>
      <c r="F32" s="19">
        <v>8000</v>
      </c>
      <c r="G32" s="58">
        <f t="shared" si="0"/>
        <v>97610</v>
      </c>
      <c r="H32" s="19">
        <v>1973</v>
      </c>
    </row>
    <row r="33" spans="1:8" ht="13.5">
      <c r="A33" s="2">
        <v>23</v>
      </c>
      <c r="B33" s="34" t="s">
        <v>95</v>
      </c>
      <c r="C33" s="60">
        <v>1</v>
      </c>
      <c r="D33" s="60">
        <v>1</v>
      </c>
      <c r="E33" s="79">
        <v>89610</v>
      </c>
      <c r="F33" s="19">
        <v>8000</v>
      </c>
      <c r="G33" s="58">
        <f t="shared" si="0"/>
        <v>97610</v>
      </c>
      <c r="H33" s="19">
        <v>1973</v>
      </c>
    </row>
    <row r="34" spans="1:8" ht="13.5">
      <c r="A34" s="33">
        <v>24</v>
      </c>
      <c r="B34" s="34" t="s">
        <v>96</v>
      </c>
      <c r="C34" s="60">
        <v>1</v>
      </c>
      <c r="D34" s="60">
        <v>1</v>
      </c>
      <c r="E34" s="79">
        <v>89610</v>
      </c>
      <c r="F34" s="19">
        <v>8000</v>
      </c>
      <c r="G34" s="58">
        <f t="shared" si="0"/>
        <v>97610</v>
      </c>
      <c r="H34" s="19">
        <v>1966</v>
      </c>
    </row>
    <row r="35" spans="1:8" ht="13.5">
      <c r="A35" s="2">
        <v>25</v>
      </c>
      <c r="B35" s="34" t="s">
        <v>98</v>
      </c>
      <c r="C35" s="60">
        <v>1</v>
      </c>
      <c r="D35" s="60">
        <v>1</v>
      </c>
      <c r="E35" s="79">
        <v>89610</v>
      </c>
      <c r="F35" s="19">
        <v>8000</v>
      </c>
      <c r="G35" s="58">
        <f t="shared" si="0"/>
        <v>97610</v>
      </c>
      <c r="H35" s="19">
        <v>1955</v>
      </c>
    </row>
    <row r="36" spans="1:8" ht="13.5">
      <c r="A36" s="33">
        <v>26</v>
      </c>
      <c r="B36" s="34" t="s">
        <v>99</v>
      </c>
      <c r="C36" s="60">
        <v>1</v>
      </c>
      <c r="D36" s="60">
        <v>1</v>
      </c>
      <c r="E36" s="79">
        <v>89610</v>
      </c>
      <c r="F36" s="19">
        <v>8000</v>
      </c>
      <c r="G36" s="58">
        <f t="shared" si="0"/>
        <v>97610</v>
      </c>
      <c r="H36" s="19">
        <v>1954</v>
      </c>
    </row>
    <row r="37" spans="1:8" ht="13.5">
      <c r="A37" s="2">
        <v>27</v>
      </c>
      <c r="B37" s="34" t="s">
        <v>100</v>
      </c>
      <c r="C37" s="60">
        <v>1</v>
      </c>
      <c r="D37" s="60">
        <v>0.5</v>
      </c>
      <c r="E37" s="79">
        <v>45460</v>
      </c>
      <c r="F37" s="19">
        <v>4000</v>
      </c>
      <c r="G37" s="58">
        <f t="shared" si="0"/>
        <v>49460</v>
      </c>
      <c r="H37" s="19">
        <v>1949</v>
      </c>
    </row>
    <row r="38" spans="1:8" ht="13.5">
      <c r="A38" s="33">
        <v>28</v>
      </c>
      <c r="B38" s="34" t="s">
        <v>100</v>
      </c>
      <c r="C38" s="60">
        <v>1</v>
      </c>
      <c r="D38" s="60">
        <v>1</v>
      </c>
      <c r="E38" s="79">
        <v>89610</v>
      </c>
      <c r="F38" s="19">
        <v>8000</v>
      </c>
      <c r="G38" s="58">
        <f t="shared" si="0"/>
        <v>97610</v>
      </c>
      <c r="H38" s="19">
        <v>1969</v>
      </c>
    </row>
    <row r="39" spans="1:8" ht="13.5">
      <c r="A39" s="2">
        <v>29</v>
      </c>
      <c r="B39" s="34" t="s">
        <v>101</v>
      </c>
      <c r="C39" s="60">
        <v>1</v>
      </c>
      <c r="D39" s="60">
        <v>1</v>
      </c>
      <c r="E39" s="79">
        <v>89610</v>
      </c>
      <c r="F39" s="19">
        <v>8000</v>
      </c>
      <c r="G39" s="58">
        <f t="shared" si="0"/>
        <v>97610</v>
      </c>
      <c r="H39" s="19">
        <v>1973</v>
      </c>
    </row>
    <row r="40" spans="1:8" ht="13.5">
      <c r="A40" s="33">
        <v>30</v>
      </c>
      <c r="B40" s="34" t="s">
        <v>102</v>
      </c>
      <c r="C40" s="60">
        <v>1</v>
      </c>
      <c r="D40" s="60">
        <v>1</v>
      </c>
      <c r="E40" s="79">
        <v>92620</v>
      </c>
      <c r="F40" s="19">
        <v>8000</v>
      </c>
      <c r="G40" s="58">
        <f t="shared" si="0"/>
        <v>100620</v>
      </c>
      <c r="H40" s="19">
        <v>1975</v>
      </c>
    </row>
    <row r="41" spans="1:8" ht="13.5">
      <c r="A41" s="2">
        <v>31</v>
      </c>
      <c r="B41" s="34" t="s">
        <v>101</v>
      </c>
      <c r="C41" s="60">
        <v>1</v>
      </c>
      <c r="D41" s="60">
        <v>1</v>
      </c>
      <c r="E41" s="79">
        <v>92620</v>
      </c>
      <c r="F41" s="19">
        <v>8000</v>
      </c>
      <c r="G41" s="58">
        <f t="shared" si="0"/>
        <v>100620</v>
      </c>
      <c r="H41" s="19">
        <v>1989</v>
      </c>
    </row>
    <row r="42" spans="1:8" ht="13.5">
      <c r="A42" s="33">
        <v>32</v>
      </c>
      <c r="B42" s="34" t="s">
        <v>103</v>
      </c>
      <c r="C42" s="60">
        <v>1</v>
      </c>
      <c r="D42" s="60">
        <v>0.5</v>
      </c>
      <c r="E42" s="79">
        <v>46980</v>
      </c>
      <c r="F42" s="19">
        <v>4000</v>
      </c>
      <c r="G42" s="58">
        <f t="shared" si="0"/>
        <v>50980</v>
      </c>
      <c r="H42" s="19">
        <v>1985</v>
      </c>
    </row>
    <row r="43" spans="1:8" ht="13.5">
      <c r="A43" s="2">
        <v>33</v>
      </c>
      <c r="B43" s="34" t="s">
        <v>104</v>
      </c>
      <c r="C43" s="60">
        <v>1</v>
      </c>
      <c r="D43" s="60">
        <v>1</v>
      </c>
      <c r="E43" s="79">
        <v>92620</v>
      </c>
      <c r="F43" s="19">
        <v>8000</v>
      </c>
      <c r="G43" s="58">
        <f t="shared" si="0"/>
        <v>100620</v>
      </c>
      <c r="H43" s="19">
        <v>1989</v>
      </c>
    </row>
    <row r="44" spans="1:8" ht="13.5">
      <c r="A44" s="33">
        <v>34</v>
      </c>
      <c r="B44" s="34" t="s">
        <v>97</v>
      </c>
      <c r="C44" s="60">
        <v>1</v>
      </c>
      <c r="D44" s="60">
        <v>1</v>
      </c>
      <c r="E44" s="79">
        <v>92620</v>
      </c>
      <c r="F44" s="19">
        <v>8000</v>
      </c>
      <c r="G44" s="58">
        <f t="shared" si="0"/>
        <v>100620</v>
      </c>
      <c r="H44" s="19">
        <v>1995</v>
      </c>
    </row>
    <row r="45" spans="1:7" ht="14.25">
      <c r="A45" s="72"/>
      <c r="B45" s="35" t="s">
        <v>85</v>
      </c>
      <c r="C45" s="72"/>
      <c r="D45" s="53">
        <f>SUM(D11:D44)</f>
        <v>30</v>
      </c>
      <c r="E45" s="80"/>
      <c r="F45" s="53"/>
      <c r="G45" s="65">
        <f>SUM(G11:G44)</f>
        <v>2977890</v>
      </c>
    </row>
    <row r="46" spans="1:6" ht="13.5" customHeight="1">
      <c r="A46" s="72"/>
      <c r="B46" s="35"/>
      <c r="C46" s="72"/>
      <c r="D46" s="72"/>
      <c r="E46" s="81"/>
      <c r="F46" s="72"/>
    </row>
    <row r="47" spans="1:6" ht="17.25">
      <c r="A47" s="72"/>
      <c r="B47" s="116" t="s">
        <v>105</v>
      </c>
      <c r="C47" s="116"/>
      <c r="D47" s="116"/>
      <c r="E47" s="81"/>
      <c r="F47" s="72"/>
    </row>
    <row r="48" spans="1:8" ht="17.25">
      <c r="A48" s="72"/>
      <c r="B48" s="116" t="s">
        <v>106</v>
      </c>
      <c r="C48" s="116"/>
      <c r="D48" s="72"/>
      <c r="E48" s="81"/>
      <c r="F48" s="72"/>
      <c r="H48" s="64"/>
    </row>
    <row r="49" spans="1:6" ht="17.25">
      <c r="A49" s="72"/>
      <c r="B49" s="35"/>
      <c r="C49" s="72"/>
      <c r="D49" s="72"/>
      <c r="E49" s="81"/>
      <c r="F49" s="74"/>
    </row>
    <row r="50" spans="1:6" ht="17.25">
      <c r="A50" s="72"/>
      <c r="B50" s="35"/>
      <c r="C50" s="72"/>
      <c r="D50" s="72"/>
      <c r="E50" s="81"/>
      <c r="F50" s="75"/>
    </row>
    <row r="51" spans="1:6" ht="17.25">
      <c r="A51" s="72"/>
      <c r="B51" s="35"/>
      <c r="C51" s="72"/>
      <c r="D51" s="72"/>
      <c r="E51" s="81"/>
      <c r="F51" s="72"/>
    </row>
    <row r="52" spans="1:6" ht="17.25">
      <c r="A52" s="72"/>
      <c r="B52" s="35"/>
      <c r="C52" s="72"/>
      <c r="D52" s="72"/>
      <c r="E52" s="81"/>
      <c r="F52" s="72"/>
    </row>
    <row r="53" spans="1:6" ht="17.25">
      <c r="A53" s="72"/>
      <c r="B53" s="35"/>
      <c r="C53" s="72"/>
      <c r="D53" s="72"/>
      <c r="E53" s="81"/>
      <c r="F53" s="72"/>
    </row>
    <row r="54" spans="1:6" ht="17.25">
      <c r="A54" s="72"/>
      <c r="B54" s="35"/>
      <c r="C54" s="72"/>
      <c r="D54" s="72"/>
      <c r="E54" s="81"/>
      <c r="F54" s="72"/>
    </row>
  </sheetData>
  <autoFilter ref="A10:H45"/>
  <mergeCells count="5">
    <mergeCell ref="E3:H3"/>
    <mergeCell ref="A9:H9"/>
    <mergeCell ref="B48:C48"/>
    <mergeCell ref="B8:F8"/>
    <mergeCell ref="B47:D47"/>
  </mergeCells>
  <printOptions/>
  <pageMargins left="0.68" right="0.16" top="0.23" bottom="0.16" header="0.16" footer="0.2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H6" sqref="H6"/>
    </sheetView>
  </sheetViews>
  <sheetFormatPr defaultColWidth="9.140625" defaultRowHeight="12.75"/>
  <cols>
    <col min="1" max="1" width="3.28125" style="1" customWidth="1"/>
    <col min="2" max="2" width="41.421875" style="1" customWidth="1"/>
    <col min="3" max="3" width="10.28125" style="8" customWidth="1"/>
    <col min="4" max="4" width="10.8515625" style="8" customWidth="1"/>
    <col min="5" max="5" width="12.7109375" style="1" customWidth="1"/>
    <col min="6" max="6" width="7.28125" style="1" customWidth="1"/>
    <col min="7" max="7" width="9.140625" style="1" customWidth="1"/>
    <col min="8" max="8" width="10.140625" style="8" bestFit="1" customWidth="1"/>
    <col min="9" max="16384" width="9.140625" style="1" customWidth="1"/>
  </cols>
  <sheetData>
    <row r="1" spans="7:8" ht="16.5">
      <c r="G1" s="15"/>
      <c r="H1" s="16" t="s">
        <v>58</v>
      </c>
    </row>
    <row r="2" spans="7:8" ht="16.5">
      <c r="G2" s="15"/>
      <c r="H2" s="16" t="s">
        <v>59</v>
      </c>
    </row>
    <row r="3" spans="7:8" ht="13.5">
      <c r="G3" s="111" t="s">
        <v>60</v>
      </c>
      <c r="H3" s="111"/>
    </row>
    <row r="4" spans="7:8" ht="16.5">
      <c r="G4" s="15"/>
      <c r="H4" s="17"/>
    </row>
    <row r="5" spans="7:8" ht="16.5">
      <c r="G5" s="15"/>
      <c r="H5" s="18" t="s">
        <v>61</v>
      </c>
    </row>
    <row r="6" spans="7:8" ht="16.5">
      <c r="G6" s="15"/>
      <c r="H6" s="18" t="s">
        <v>199</v>
      </c>
    </row>
    <row r="8" spans="1:8" ht="18" customHeight="1">
      <c r="A8" s="117"/>
      <c r="B8" s="117"/>
      <c r="C8" s="117"/>
      <c r="D8" s="117"/>
      <c r="E8" s="117"/>
      <c r="F8" s="117"/>
      <c r="G8" s="117"/>
      <c r="H8" s="117"/>
    </row>
    <row r="9" spans="1:8" ht="47.25" customHeight="1">
      <c r="A9" s="118" t="s">
        <v>178</v>
      </c>
      <c r="B9" s="118"/>
      <c r="C9" s="118"/>
      <c r="D9" s="118"/>
      <c r="E9" s="118"/>
      <c r="F9" s="118"/>
      <c r="G9" s="118"/>
      <c r="H9" s="118"/>
    </row>
    <row r="11" spans="1:8" ht="94.5">
      <c r="A11" s="87" t="s">
        <v>162</v>
      </c>
      <c r="B11" s="87" t="s">
        <v>156</v>
      </c>
      <c r="C11" s="87" t="s">
        <v>157</v>
      </c>
      <c r="D11" s="87" t="s">
        <v>158</v>
      </c>
      <c r="E11" s="88" t="s">
        <v>164</v>
      </c>
      <c r="F11" s="89" t="s">
        <v>159</v>
      </c>
      <c r="G11" s="89" t="s">
        <v>175</v>
      </c>
      <c r="H11" s="89" t="s">
        <v>161</v>
      </c>
    </row>
    <row r="12" spans="1:8" ht="13.5">
      <c r="A12" s="2">
        <v>1</v>
      </c>
      <c r="B12" s="63" t="s">
        <v>0</v>
      </c>
      <c r="C12" s="44">
        <v>1</v>
      </c>
      <c r="D12" s="46">
        <v>1</v>
      </c>
      <c r="E12" s="79">
        <v>100000</v>
      </c>
      <c r="F12" s="19">
        <v>8000</v>
      </c>
      <c r="G12" s="58">
        <f>E12+F12</f>
        <v>108000</v>
      </c>
      <c r="H12" s="19">
        <v>1970</v>
      </c>
    </row>
    <row r="13" spans="1:8" ht="13.5">
      <c r="A13" s="84">
        <v>2</v>
      </c>
      <c r="B13" s="85" t="s">
        <v>35</v>
      </c>
      <c r="C13" s="19">
        <v>1</v>
      </c>
      <c r="D13" s="86">
        <v>1</v>
      </c>
      <c r="E13" s="86">
        <v>89610</v>
      </c>
      <c r="F13" s="19">
        <v>8000</v>
      </c>
      <c r="G13" s="58">
        <f aca="true" t="shared" si="0" ref="G13:G37">E13+F13</f>
        <v>97610</v>
      </c>
      <c r="H13" s="19">
        <v>1954</v>
      </c>
    </row>
    <row r="14" spans="1:8" ht="13.5">
      <c r="A14" s="84">
        <v>3</v>
      </c>
      <c r="B14" s="85" t="s">
        <v>19</v>
      </c>
      <c r="C14" s="19">
        <v>1</v>
      </c>
      <c r="D14" s="86">
        <v>1</v>
      </c>
      <c r="E14" s="19">
        <v>92620</v>
      </c>
      <c r="F14" s="19">
        <v>8000</v>
      </c>
      <c r="G14" s="58">
        <f t="shared" si="0"/>
        <v>100620</v>
      </c>
      <c r="H14" s="19">
        <v>1976</v>
      </c>
    </row>
    <row r="15" spans="1:8" ht="13.5">
      <c r="A15" s="84">
        <v>4</v>
      </c>
      <c r="B15" s="85" t="s">
        <v>25</v>
      </c>
      <c r="C15" s="19">
        <v>1</v>
      </c>
      <c r="D15" s="86">
        <v>0.5</v>
      </c>
      <c r="E15" s="86">
        <v>45460</v>
      </c>
      <c r="F15" s="19">
        <v>4000</v>
      </c>
      <c r="G15" s="58">
        <f t="shared" si="0"/>
        <v>49460</v>
      </c>
      <c r="H15" s="19">
        <v>1949</v>
      </c>
    </row>
    <row r="16" spans="1:8" ht="13.5">
      <c r="A16" s="84">
        <v>5</v>
      </c>
      <c r="B16" s="85" t="s">
        <v>27</v>
      </c>
      <c r="C16" s="19">
        <v>1</v>
      </c>
      <c r="D16" s="86">
        <v>1</v>
      </c>
      <c r="E16" s="86">
        <v>89610</v>
      </c>
      <c r="F16" s="19">
        <v>8000</v>
      </c>
      <c r="G16" s="58">
        <f t="shared" si="0"/>
        <v>97610</v>
      </c>
      <c r="H16" s="19">
        <v>1960</v>
      </c>
    </row>
    <row r="17" spans="1:8" ht="13.5">
      <c r="A17" s="84">
        <v>6</v>
      </c>
      <c r="B17" s="85" t="s">
        <v>36</v>
      </c>
      <c r="C17" s="19">
        <v>1</v>
      </c>
      <c r="D17" s="86">
        <v>1</v>
      </c>
      <c r="E17" s="19">
        <v>92620</v>
      </c>
      <c r="F17" s="19">
        <v>8000</v>
      </c>
      <c r="G17" s="58">
        <f t="shared" si="0"/>
        <v>100620</v>
      </c>
      <c r="H17" s="19">
        <v>1977</v>
      </c>
    </row>
    <row r="18" spans="1:8" ht="13.5">
      <c r="A18" s="84">
        <v>7</v>
      </c>
      <c r="B18" s="85" t="s">
        <v>36</v>
      </c>
      <c r="C18" s="19">
        <v>1</v>
      </c>
      <c r="D18" s="86">
        <v>0.5</v>
      </c>
      <c r="E18" s="86">
        <v>46980</v>
      </c>
      <c r="F18" s="19">
        <v>4000</v>
      </c>
      <c r="G18" s="58">
        <f t="shared" si="0"/>
        <v>50980</v>
      </c>
      <c r="H18" s="19">
        <v>1986</v>
      </c>
    </row>
    <row r="19" spans="1:8" ht="13.5">
      <c r="A19" s="84">
        <v>8</v>
      </c>
      <c r="B19" s="85" t="s">
        <v>36</v>
      </c>
      <c r="C19" s="19">
        <v>1</v>
      </c>
      <c r="D19" s="86">
        <v>1</v>
      </c>
      <c r="E19" s="19">
        <v>92620</v>
      </c>
      <c r="F19" s="19">
        <v>8000</v>
      </c>
      <c r="G19" s="58">
        <f t="shared" si="0"/>
        <v>100620</v>
      </c>
      <c r="H19" s="19">
        <v>1994</v>
      </c>
    </row>
    <row r="20" spans="1:8" ht="13.5">
      <c r="A20" s="84">
        <v>9</v>
      </c>
      <c r="B20" s="85" t="s">
        <v>37</v>
      </c>
      <c r="C20" s="19">
        <v>1</v>
      </c>
      <c r="D20" s="86">
        <v>1</v>
      </c>
      <c r="E20" s="19">
        <v>92620</v>
      </c>
      <c r="F20" s="19">
        <v>8000</v>
      </c>
      <c r="G20" s="58">
        <f t="shared" si="0"/>
        <v>100620</v>
      </c>
      <c r="H20" s="19">
        <v>1988</v>
      </c>
    </row>
    <row r="21" spans="1:8" ht="13.5">
      <c r="A21" s="84">
        <v>10</v>
      </c>
      <c r="B21" s="85" t="s">
        <v>53</v>
      </c>
      <c r="C21" s="19">
        <v>1</v>
      </c>
      <c r="D21" s="86">
        <v>1</v>
      </c>
      <c r="E21" s="19">
        <v>92620</v>
      </c>
      <c r="F21" s="19">
        <v>8000</v>
      </c>
      <c r="G21" s="58">
        <f t="shared" si="0"/>
        <v>100620</v>
      </c>
      <c r="H21" s="19">
        <v>1985</v>
      </c>
    </row>
    <row r="22" spans="1:8" ht="13.5">
      <c r="A22" s="84">
        <v>11</v>
      </c>
      <c r="B22" s="85" t="s">
        <v>38</v>
      </c>
      <c r="C22" s="19">
        <v>1</v>
      </c>
      <c r="D22" s="86">
        <v>0.75</v>
      </c>
      <c r="E22" s="86">
        <v>69800</v>
      </c>
      <c r="F22" s="19">
        <v>6000</v>
      </c>
      <c r="G22" s="58">
        <f t="shared" si="0"/>
        <v>75800</v>
      </c>
      <c r="H22" s="19">
        <v>1988</v>
      </c>
    </row>
    <row r="23" spans="1:8" ht="13.5">
      <c r="A23" s="84">
        <v>12</v>
      </c>
      <c r="B23" s="85" t="s">
        <v>39</v>
      </c>
      <c r="C23" s="19">
        <v>1</v>
      </c>
      <c r="D23" s="86">
        <v>0.75</v>
      </c>
      <c r="E23" s="86">
        <v>69800</v>
      </c>
      <c r="F23" s="19">
        <v>6000</v>
      </c>
      <c r="G23" s="58">
        <f t="shared" si="0"/>
        <v>75800</v>
      </c>
      <c r="H23" s="19">
        <v>1977</v>
      </c>
    </row>
    <row r="24" spans="1:8" ht="13.5">
      <c r="A24" s="84">
        <v>13</v>
      </c>
      <c r="B24" s="85" t="s">
        <v>40</v>
      </c>
      <c r="C24" s="19">
        <v>1</v>
      </c>
      <c r="D24" s="86">
        <v>0.75</v>
      </c>
      <c r="E24" s="86">
        <v>69800</v>
      </c>
      <c r="F24" s="19">
        <v>6000</v>
      </c>
      <c r="G24" s="58">
        <f t="shared" si="0"/>
        <v>75800</v>
      </c>
      <c r="H24" s="19">
        <v>1987</v>
      </c>
    </row>
    <row r="25" spans="1:8" ht="13.5">
      <c r="A25" s="84">
        <v>14</v>
      </c>
      <c r="B25" s="85" t="s">
        <v>41</v>
      </c>
      <c r="C25" s="19">
        <v>1</v>
      </c>
      <c r="D25" s="86">
        <v>0.75</v>
      </c>
      <c r="E25" s="86">
        <v>69800</v>
      </c>
      <c r="F25" s="19">
        <v>6000</v>
      </c>
      <c r="G25" s="58">
        <f t="shared" si="0"/>
        <v>75800</v>
      </c>
      <c r="H25" s="19">
        <v>1983</v>
      </c>
    </row>
    <row r="26" spans="1:8" ht="13.5">
      <c r="A26" s="84">
        <v>15</v>
      </c>
      <c r="B26" s="85" t="s">
        <v>42</v>
      </c>
      <c r="C26" s="19">
        <v>1</v>
      </c>
      <c r="D26" s="86">
        <v>0.75</v>
      </c>
      <c r="E26" s="86">
        <v>69800</v>
      </c>
      <c r="F26" s="19">
        <v>6000</v>
      </c>
      <c r="G26" s="58">
        <f t="shared" si="0"/>
        <v>75800</v>
      </c>
      <c r="H26" s="19">
        <v>1979</v>
      </c>
    </row>
    <row r="27" spans="1:8" ht="13.5">
      <c r="A27" s="84">
        <v>16</v>
      </c>
      <c r="B27" s="85" t="s">
        <v>43</v>
      </c>
      <c r="C27" s="19">
        <v>1</v>
      </c>
      <c r="D27" s="86">
        <v>0.75</v>
      </c>
      <c r="E27" s="86">
        <v>69800</v>
      </c>
      <c r="F27" s="19">
        <v>6000</v>
      </c>
      <c r="G27" s="58">
        <f t="shared" si="0"/>
        <v>75800</v>
      </c>
      <c r="H27" s="19">
        <v>1975</v>
      </c>
    </row>
    <row r="28" spans="1:8" ht="13.5">
      <c r="A28" s="84">
        <v>17</v>
      </c>
      <c r="B28" s="85" t="s">
        <v>44</v>
      </c>
      <c r="C28" s="19">
        <v>1</v>
      </c>
      <c r="D28" s="86">
        <v>0.75</v>
      </c>
      <c r="E28" s="86">
        <v>69800</v>
      </c>
      <c r="F28" s="19">
        <v>6000</v>
      </c>
      <c r="G28" s="58">
        <f t="shared" si="0"/>
        <v>75800</v>
      </c>
      <c r="H28" s="19">
        <v>1981</v>
      </c>
    </row>
    <row r="29" spans="1:8" ht="13.5">
      <c r="A29" s="84">
        <v>18</v>
      </c>
      <c r="B29" s="85" t="s">
        <v>44</v>
      </c>
      <c r="C29" s="19">
        <v>1</v>
      </c>
      <c r="D29" s="86">
        <v>0.75</v>
      </c>
      <c r="E29" s="86">
        <v>67540</v>
      </c>
      <c r="F29" s="19">
        <v>6000</v>
      </c>
      <c r="G29" s="58">
        <f t="shared" si="0"/>
        <v>73540</v>
      </c>
      <c r="H29" s="19">
        <v>1970</v>
      </c>
    </row>
    <row r="30" spans="1:8" ht="13.5">
      <c r="A30" s="84">
        <v>19</v>
      </c>
      <c r="B30" s="85" t="s">
        <v>45</v>
      </c>
      <c r="C30" s="19">
        <v>1</v>
      </c>
      <c r="D30" s="86">
        <v>0.75</v>
      </c>
      <c r="E30" s="86">
        <v>69800</v>
      </c>
      <c r="F30" s="19">
        <v>6000</v>
      </c>
      <c r="G30" s="58">
        <f t="shared" si="0"/>
        <v>75800</v>
      </c>
      <c r="H30" s="19">
        <v>1980</v>
      </c>
    </row>
    <row r="31" spans="1:8" ht="13.5">
      <c r="A31" s="84">
        <v>20</v>
      </c>
      <c r="B31" s="85" t="s">
        <v>46</v>
      </c>
      <c r="C31" s="19">
        <v>1</v>
      </c>
      <c r="D31" s="86">
        <v>0.75</v>
      </c>
      <c r="E31" s="86">
        <v>67540</v>
      </c>
      <c r="F31" s="19">
        <v>6000</v>
      </c>
      <c r="G31" s="58">
        <f t="shared" si="0"/>
        <v>73540</v>
      </c>
      <c r="H31" s="19">
        <v>1971</v>
      </c>
    </row>
    <row r="32" spans="1:8" ht="13.5">
      <c r="A32" s="84">
        <v>21</v>
      </c>
      <c r="B32" s="85" t="s">
        <v>47</v>
      </c>
      <c r="C32" s="19">
        <v>1</v>
      </c>
      <c r="D32" s="86">
        <v>0.75</v>
      </c>
      <c r="E32" s="86">
        <v>69800</v>
      </c>
      <c r="F32" s="19">
        <v>6000</v>
      </c>
      <c r="G32" s="58">
        <f t="shared" si="0"/>
        <v>75800</v>
      </c>
      <c r="H32" s="19">
        <v>1978</v>
      </c>
    </row>
    <row r="33" spans="1:8" ht="13.5">
      <c r="A33" s="84">
        <v>22</v>
      </c>
      <c r="B33" s="85" t="s">
        <v>48</v>
      </c>
      <c r="C33" s="19">
        <v>1</v>
      </c>
      <c r="D33" s="86">
        <v>0.75</v>
      </c>
      <c r="E33" s="86">
        <v>67540</v>
      </c>
      <c r="F33" s="19">
        <v>6000</v>
      </c>
      <c r="G33" s="58">
        <f t="shared" si="0"/>
        <v>73540</v>
      </c>
      <c r="H33" s="19">
        <v>1959</v>
      </c>
    </row>
    <row r="34" spans="1:8" ht="13.5">
      <c r="A34" s="84">
        <v>23</v>
      </c>
      <c r="B34" s="85" t="s">
        <v>49</v>
      </c>
      <c r="C34" s="19">
        <v>1</v>
      </c>
      <c r="D34" s="86">
        <v>0.75</v>
      </c>
      <c r="E34" s="86">
        <v>67540</v>
      </c>
      <c r="F34" s="19">
        <v>6000</v>
      </c>
      <c r="G34" s="58">
        <f t="shared" si="0"/>
        <v>73540</v>
      </c>
      <c r="H34" s="19">
        <v>1969</v>
      </c>
    </row>
    <row r="35" spans="1:8" ht="13.5">
      <c r="A35" s="84">
        <v>24</v>
      </c>
      <c r="B35" s="85" t="s">
        <v>50</v>
      </c>
      <c r="C35" s="19">
        <v>1</v>
      </c>
      <c r="D35" s="86">
        <v>0.75</v>
      </c>
      <c r="E35" s="86">
        <v>69800</v>
      </c>
      <c r="F35" s="19">
        <v>6000</v>
      </c>
      <c r="G35" s="58">
        <f t="shared" si="0"/>
        <v>75800</v>
      </c>
      <c r="H35" s="19">
        <v>1978</v>
      </c>
    </row>
    <row r="36" spans="1:8" ht="13.5">
      <c r="A36" s="84">
        <v>25</v>
      </c>
      <c r="B36" s="85" t="s">
        <v>51</v>
      </c>
      <c r="C36" s="19">
        <v>1</v>
      </c>
      <c r="D36" s="86">
        <v>0.75</v>
      </c>
      <c r="E36" s="86">
        <v>67540</v>
      </c>
      <c r="F36" s="19">
        <v>6000</v>
      </c>
      <c r="G36" s="58">
        <f t="shared" si="0"/>
        <v>73540</v>
      </c>
      <c r="H36" s="19">
        <v>1973</v>
      </c>
    </row>
    <row r="37" spans="1:8" ht="13.5">
      <c r="A37" s="84">
        <v>26</v>
      </c>
      <c r="B37" s="85" t="s">
        <v>52</v>
      </c>
      <c r="C37" s="19">
        <v>1</v>
      </c>
      <c r="D37" s="86">
        <v>0.75</v>
      </c>
      <c r="E37" s="86">
        <v>69800</v>
      </c>
      <c r="F37" s="19">
        <v>6000</v>
      </c>
      <c r="G37" s="58">
        <f t="shared" si="0"/>
        <v>75800</v>
      </c>
      <c r="H37" s="19">
        <v>1989</v>
      </c>
    </row>
    <row r="38" spans="1:8" ht="14.25">
      <c r="A38" s="85"/>
      <c r="B38" s="85" t="s">
        <v>28</v>
      </c>
      <c r="C38" s="86"/>
      <c r="D38" s="54">
        <f>SUM(D12:D37)</f>
        <v>21</v>
      </c>
      <c r="E38" s="82"/>
      <c r="F38" s="82"/>
      <c r="G38" s="82">
        <f>SUM(G12:G37)</f>
        <v>2108260</v>
      </c>
      <c r="H38" s="19"/>
    </row>
    <row r="40" ht="15">
      <c r="E40" s="20"/>
    </row>
    <row r="41" spans="2:5" ht="13.5" customHeight="1">
      <c r="B41" s="83" t="s">
        <v>179</v>
      </c>
      <c r="C41" s="83"/>
      <c r="D41" s="83"/>
      <c r="E41" s="83"/>
    </row>
    <row r="42" spans="2:3" ht="13.5">
      <c r="B42" s="5" t="s">
        <v>180</v>
      </c>
      <c r="C42" s="5"/>
    </row>
  </sheetData>
  <mergeCells count="3">
    <mergeCell ref="G3:H3"/>
    <mergeCell ref="A9:H9"/>
    <mergeCell ref="A8:H8"/>
  </mergeCells>
  <printOptions/>
  <pageMargins left="0.16" right="0.16" top="0.27" bottom="0.29" header="0.21" footer="0.2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6" sqref="H6"/>
    </sheetView>
  </sheetViews>
  <sheetFormatPr defaultColWidth="9.140625" defaultRowHeight="12.75"/>
  <cols>
    <col min="1" max="1" width="4.7109375" style="8" customWidth="1"/>
    <col min="2" max="2" width="21.28125" style="1" customWidth="1"/>
    <col min="3" max="3" width="12.8515625" style="8" customWidth="1"/>
    <col min="4" max="4" width="11.28125" style="1" customWidth="1"/>
    <col min="5" max="5" width="13.7109375" style="1" customWidth="1"/>
    <col min="6" max="7" width="11.421875" style="1" customWidth="1"/>
    <col min="8" max="16384" width="9.140625" style="1" customWidth="1"/>
  </cols>
  <sheetData>
    <row r="1" spans="4:8" ht="16.5">
      <c r="D1" s="15"/>
      <c r="E1" s="15"/>
      <c r="H1" s="16" t="s">
        <v>58</v>
      </c>
    </row>
    <row r="2" spans="4:8" ht="16.5">
      <c r="D2" s="15"/>
      <c r="E2" s="15"/>
      <c r="H2" s="16" t="s">
        <v>59</v>
      </c>
    </row>
    <row r="3" ht="13.5">
      <c r="F3" s="71" t="s">
        <v>60</v>
      </c>
    </row>
    <row r="4" spans="4:6" ht="16.5">
      <c r="D4" s="15"/>
      <c r="E4" s="15"/>
      <c r="F4" s="17"/>
    </row>
    <row r="5" spans="4:8" ht="16.5">
      <c r="D5" s="15"/>
      <c r="E5" s="15"/>
      <c r="H5" s="18" t="s">
        <v>61</v>
      </c>
    </row>
    <row r="6" spans="4:8" ht="16.5">
      <c r="D6" s="15"/>
      <c r="E6" s="15"/>
      <c r="H6" s="18" t="s">
        <v>199</v>
      </c>
    </row>
    <row r="7" spans="1:8" ht="18" customHeight="1">
      <c r="A7" s="117"/>
      <c r="B7" s="117"/>
      <c r="C7" s="117"/>
      <c r="D7" s="117"/>
      <c r="E7" s="117"/>
      <c r="F7" s="117"/>
      <c r="G7" s="117"/>
      <c r="H7" s="117"/>
    </row>
    <row r="8" spans="1:8" ht="52.5" customHeight="1">
      <c r="A8" s="118" t="s">
        <v>181</v>
      </c>
      <c r="B8" s="118"/>
      <c r="C8" s="118"/>
      <c r="D8" s="118"/>
      <c r="E8" s="118"/>
      <c r="F8" s="118"/>
      <c r="G8" s="118"/>
      <c r="H8" s="118"/>
    </row>
    <row r="11" spans="1:8" ht="67.5">
      <c r="A11" s="87" t="s">
        <v>162</v>
      </c>
      <c r="B11" s="87" t="s">
        <v>156</v>
      </c>
      <c r="C11" s="87" t="s">
        <v>157</v>
      </c>
      <c r="D11" s="87" t="s">
        <v>158</v>
      </c>
      <c r="E11" s="88" t="s">
        <v>164</v>
      </c>
      <c r="F11" s="89" t="s">
        <v>159</v>
      </c>
      <c r="G11" s="89" t="s">
        <v>175</v>
      </c>
      <c r="H11" s="89" t="s">
        <v>161</v>
      </c>
    </row>
    <row r="12" spans="1:8" ht="13.5">
      <c r="A12" s="2">
        <v>1</v>
      </c>
      <c r="B12" s="63" t="s">
        <v>0</v>
      </c>
      <c r="C12" s="44">
        <v>1</v>
      </c>
      <c r="D12" s="46">
        <v>1</v>
      </c>
      <c r="E12" s="79">
        <v>100000</v>
      </c>
      <c r="F12" s="19">
        <v>8000</v>
      </c>
      <c r="G12" s="58">
        <f>E12+F12</f>
        <v>108000</v>
      </c>
      <c r="H12" s="19">
        <v>1964</v>
      </c>
    </row>
    <row r="13" spans="1:8" ht="16.5">
      <c r="A13" s="12">
        <v>2</v>
      </c>
      <c r="B13" s="13" t="s">
        <v>55</v>
      </c>
      <c r="C13" s="19">
        <v>1</v>
      </c>
      <c r="D13" s="10">
        <v>1</v>
      </c>
      <c r="E13" s="10">
        <v>92620</v>
      </c>
      <c r="F13" s="19">
        <v>8000</v>
      </c>
      <c r="G13" s="58">
        <f aca="true" t="shared" si="0" ref="G13:G25">E13+F13</f>
        <v>100620</v>
      </c>
      <c r="H13" s="19">
        <v>1984</v>
      </c>
    </row>
    <row r="14" spans="1:8" ht="16.5">
      <c r="A14" s="12">
        <v>3</v>
      </c>
      <c r="B14" s="13" t="s">
        <v>57</v>
      </c>
      <c r="C14" s="19">
        <v>1</v>
      </c>
      <c r="D14" s="10">
        <v>0.75</v>
      </c>
      <c r="E14" s="10">
        <v>67540</v>
      </c>
      <c r="F14" s="19">
        <v>6000</v>
      </c>
      <c r="G14" s="58">
        <f t="shared" si="0"/>
        <v>73540</v>
      </c>
      <c r="H14" s="19">
        <v>1956</v>
      </c>
    </row>
    <row r="15" spans="1:8" ht="16.5">
      <c r="A15" s="12">
        <v>4</v>
      </c>
      <c r="B15" s="13" t="s">
        <v>57</v>
      </c>
      <c r="C15" s="19">
        <v>1</v>
      </c>
      <c r="D15" s="10">
        <v>0.75</v>
      </c>
      <c r="E15" s="10">
        <v>67540</v>
      </c>
      <c r="F15" s="19">
        <v>6000</v>
      </c>
      <c r="G15" s="58">
        <f t="shared" si="0"/>
        <v>73540</v>
      </c>
      <c r="H15" s="19">
        <v>1955</v>
      </c>
    </row>
    <row r="16" spans="1:8" ht="16.5">
      <c r="A16" s="12">
        <v>5</v>
      </c>
      <c r="B16" s="13" t="s">
        <v>56</v>
      </c>
      <c r="C16" s="19">
        <v>1</v>
      </c>
      <c r="D16" s="10">
        <v>0.75</v>
      </c>
      <c r="E16" s="10">
        <v>67540</v>
      </c>
      <c r="F16" s="19">
        <v>6000</v>
      </c>
      <c r="G16" s="58">
        <f t="shared" si="0"/>
        <v>73540</v>
      </c>
      <c r="H16" s="19">
        <v>1962</v>
      </c>
    </row>
    <row r="17" spans="1:8" ht="16.5">
      <c r="A17" s="12">
        <v>6</v>
      </c>
      <c r="B17" s="13" t="s">
        <v>57</v>
      </c>
      <c r="C17" s="19">
        <v>1</v>
      </c>
      <c r="D17" s="10">
        <v>0.75</v>
      </c>
      <c r="E17" s="10">
        <v>67540</v>
      </c>
      <c r="F17" s="19">
        <v>6000</v>
      </c>
      <c r="G17" s="58">
        <f t="shared" si="0"/>
        <v>73540</v>
      </c>
      <c r="H17" s="19">
        <v>1965</v>
      </c>
    </row>
    <row r="18" spans="1:8" ht="16.5">
      <c r="A18" s="12">
        <v>7</v>
      </c>
      <c r="B18" s="13" t="s">
        <v>56</v>
      </c>
      <c r="C18" s="19">
        <v>1</v>
      </c>
      <c r="D18" s="10">
        <v>0.5</v>
      </c>
      <c r="E18" s="10">
        <v>46980</v>
      </c>
      <c r="F18" s="19">
        <v>4000</v>
      </c>
      <c r="G18" s="58">
        <f t="shared" si="0"/>
        <v>50980</v>
      </c>
      <c r="H18" s="19">
        <v>1987</v>
      </c>
    </row>
    <row r="19" spans="1:8" ht="16.5">
      <c r="A19" s="12">
        <v>8</v>
      </c>
      <c r="B19" s="13" t="s">
        <v>56</v>
      </c>
      <c r="C19" s="19">
        <v>1</v>
      </c>
      <c r="D19" s="10">
        <v>0.75</v>
      </c>
      <c r="E19" s="10">
        <v>67540</v>
      </c>
      <c r="F19" s="19">
        <v>6000</v>
      </c>
      <c r="G19" s="58">
        <f t="shared" si="0"/>
        <v>73540</v>
      </c>
      <c r="H19" s="19">
        <v>1968</v>
      </c>
    </row>
    <row r="20" spans="1:8" ht="16.5">
      <c r="A20" s="12">
        <v>9</v>
      </c>
      <c r="B20" s="13" t="s">
        <v>56</v>
      </c>
      <c r="C20" s="19">
        <v>1</v>
      </c>
      <c r="D20" s="10">
        <v>0.75</v>
      </c>
      <c r="E20" s="10">
        <v>67540</v>
      </c>
      <c r="F20" s="19">
        <v>6000</v>
      </c>
      <c r="G20" s="58">
        <f t="shared" si="0"/>
        <v>73540</v>
      </c>
      <c r="H20" s="19">
        <v>1959</v>
      </c>
    </row>
    <row r="21" spans="1:8" ht="16.5">
      <c r="A21" s="12">
        <v>10</v>
      </c>
      <c r="B21" s="13" t="s">
        <v>56</v>
      </c>
      <c r="C21" s="19">
        <v>1</v>
      </c>
      <c r="D21" s="10">
        <v>0.75</v>
      </c>
      <c r="E21" s="10">
        <v>67540</v>
      </c>
      <c r="F21" s="19">
        <v>6000</v>
      </c>
      <c r="G21" s="58">
        <f t="shared" si="0"/>
        <v>73540</v>
      </c>
      <c r="H21" s="19">
        <v>1960</v>
      </c>
    </row>
    <row r="22" spans="1:8" ht="16.5">
      <c r="A22" s="12">
        <v>11</v>
      </c>
      <c r="B22" s="13" t="s">
        <v>56</v>
      </c>
      <c r="C22" s="19">
        <v>1</v>
      </c>
      <c r="D22" s="10">
        <v>0.75</v>
      </c>
      <c r="E22" s="10">
        <v>67540</v>
      </c>
      <c r="F22" s="19">
        <v>6000</v>
      </c>
      <c r="G22" s="58">
        <f t="shared" si="0"/>
        <v>73540</v>
      </c>
      <c r="H22" s="19">
        <v>1954</v>
      </c>
    </row>
    <row r="23" spans="1:8" ht="16.5">
      <c r="A23" s="12">
        <v>12</v>
      </c>
      <c r="B23" s="13" t="s">
        <v>56</v>
      </c>
      <c r="C23" s="19">
        <v>1</v>
      </c>
      <c r="D23" s="10">
        <v>0.5</v>
      </c>
      <c r="E23" s="10">
        <v>45460</v>
      </c>
      <c r="F23" s="19">
        <v>4000</v>
      </c>
      <c r="G23" s="58">
        <f t="shared" si="0"/>
        <v>49460</v>
      </c>
      <c r="H23" s="19">
        <v>1953</v>
      </c>
    </row>
    <row r="24" spans="1:8" ht="16.5">
      <c r="A24" s="12">
        <v>13</v>
      </c>
      <c r="B24" s="13" t="s">
        <v>56</v>
      </c>
      <c r="C24" s="19">
        <v>1</v>
      </c>
      <c r="D24" s="10">
        <v>0.75</v>
      </c>
      <c r="E24" s="10">
        <v>67540</v>
      </c>
      <c r="F24" s="19">
        <v>6000</v>
      </c>
      <c r="G24" s="58">
        <f t="shared" si="0"/>
        <v>73540</v>
      </c>
      <c r="H24" s="19">
        <v>1956</v>
      </c>
    </row>
    <row r="25" spans="1:8" ht="16.5">
      <c r="A25" s="12">
        <v>14</v>
      </c>
      <c r="B25" s="13" t="s">
        <v>56</v>
      </c>
      <c r="C25" s="19">
        <v>1</v>
      </c>
      <c r="D25" s="10">
        <v>0.5</v>
      </c>
      <c r="E25" s="10">
        <v>46980</v>
      </c>
      <c r="F25" s="19">
        <v>4000</v>
      </c>
      <c r="G25" s="58">
        <f t="shared" si="0"/>
        <v>50980</v>
      </c>
      <c r="H25" s="19">
        <v>1977</v>
      </c>
    </row>
    <row r="26" spans="1:8" ht="16.5">
      <c r="A26" s="12"/>
      <c r="B26" s="10" t="s">
        <v>30</v>
      </c>
      <c r="C26" s="19"/>
      <c r="D26" s="14">
        <v>10.25</v>
      </c>
      <c r="E26" s="91"/>
      <c r="F26" s="59"/>
      <c r="G26" s="90">
        <f>SUM(G12:G25)</f>
        <v>1021900</v>
      </c>
      <c r="H26" s="19"/>
    </row>
    <row r="29" ht="13.5">
      <c r="B29" s="1" t="s">
        <v>91</v>
      </c>
    </row>
    <row r="30" ht="13.5">
      <c r="B30" s="1" t="s">
        <v>92</v>
      </c>
    </row>
  </sheetData>
  <sheetProtection/>
  <autoFilter ref="A11:H26"/>
  <mergeCells count="2">
    <mergeCell ref="A8:H8"/>
    <mergeCell ref="A7:H7"/>
  </mergeCells>
  <printOptions/>
  <pageMargins left="0.75" right="0.2" top="0.37" bottom="1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Sevanh</cp:lastModifiedBy>
  <cp:lastPrinted>2020-02-05T07:53:26Z</cp:lastPrinted>
  <dcterms:created xsi:type="dcterms:W3CDTF">1996-10-14T23:33:28Z</dcterms:created>
  <dcterms:modified xsi:type="dcterms:W3CDTF">2020-02-05T07:53:27Z</dcterms:modified>
  <cp:category/>
  <cp:version/>
  <cp:contentType/>
  <cp:contentStatus/>
</cp:coreProperties>
</file>