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653" activeTab="2"/>
  </bookViews>
  <sheets>
    <sheet name="ԲՈՎԱՆԴԱԿՈՒԹՅՈՒՆ" sheetId="1" r:id="rId1"/>
    <sheet name="Ցանկ" sheetId="2" r:id="rId2"/>
    <sheet name="Лист1" sheetId="3" r:id="rId3"/>
  </sheets>
  <definedNames>
    <definedName name="_xlnm.Print_Area" localSheetId="2">'Лист1'!$A$1:$J$45</definedName>
  </definedNames>
  <calcPr fullCalcOnLoad="1"/>
</workbook>
</file>

<file path=xl/sharedStrings.xml><?xml version="1.0" encoding="utf-8"?>
<sst xmlns="http://schemas.openxmlformats.org/spreadsheetml/2006/main" count="224" uniqueCount="208">
  <si>
    <t>ՊԵՏԱԿԱՆ ՊԱՇՏՈՆՆԵՐ</t>
  </si>
  <si>
    <t>Հանրապետության նախագահ</t>
  </si>
  <si>
    <t>Ազգային Ժողովի պատգամավոր</t>
  </si>
  <si>
    <t>Հանրապետության նախագահի աշխատակազմի ղեկավար</t>
  </si>
  <si>
    <t>Ազգային Ժողովի աշխատակազմի ղեկավար</t>
  </si>
  <si>
    <t>Մարդու իրավունքների պաշտպան</t>
  </si>
  <si>
    <t>Մարդու իրավունքների եվրոպական դատարանում Հայաստանի Հանրապետության ներկայացուցիչ</t>
  </si>
  <si>
    <t>Ազգային Ժողովի աշխատակազմի ղեկավարի տեղակալներ</t>
  </si>
  <si>
    <t>Հանրապետության նախագահի աշխատակազմի ղեկավարի տեղակալներ</t>
  </si>
  <si>
    <t>ՔԱՂԱՔԱԿԱՆ ՊԱՇՏՈՆՆԵՐ</t>
  </si>
  <si>
    <t>ՎԱՐՉԱԿԱՆ ՊԱՇՏՈՆՆԵՐ</t>
  </si>
  <si>
    <t>ԻՆՔՆԱՎԱՐ ՊԱՇՏՈՆՆԵՐ</t>
  </si>
  <si>
    <t>ՀԱՅԵՑՈՂԱԿԱՆ ՊԱՇՏՈՆՆԵՐ</t>
  </si>
  <si>
    <t>Հանրապետության նախագահի մամուլի քարտուղար</t>
  </si>
  <si>
    <t>Վարչապետ</t>
  </si>
  <si>
    <t>Փոխվարչապետ</t>
  </si>
  <si>
    <t>Ազգային անվտանգության խորհրդի քարտուղար</t>
  </si>
  <si>
    <t>Նախարար</t>
  </si>
  <si>
    <t>Փոխնախարար</t>
  </si>
  <si>
    <t>Վարչապետի աշխատակազմի ղեկավար</t>
  </si>
  <si>
    <t>Վարչապետի աշխատակազմի ղեկավարի տեղակալներ</t>
  </si>
  <si>
    <t>Պետական պահպանության ծառայության պետ</t>
  </si>
  <si>
    <t>Պետական պահպանության ծառայության պետի տեղակալներ</t>
  </si>
  <si>
    <t>Վարչապետի աշխատակազմի գրասենյակի ղեկավար</t>
  </si>
  <si>
    <t>Մարզպետ</t>
  </si>
  <si>
    <t>Մարզպետի տեղակալներ</t>
  </si>
  <si>
    <t>Դատական դեպարտամենտի ղեկավար</t>
  </si>
  <si>
    <t>Սահմանադրական դատարանի աշխատակազմի ղեկավար</t>
  </si>
  <si>
    <t>Գլխավոր ռազմական տեսուչ</t>
  </si>
  <si>
    <t>Գլխավոր ռազմական տեսուչի տեղակալ</t>
  </si>
  <si>
    <t>Անկախ պետական մարմինների անդամներ</t>
  </si>
  <si>
    <t>Ինքնավար մարմինների անդամներ</t>
  </si>
  <si>
    <t>Վիճակագրական պետական խորհրդի անդամներ</t>
  </si>
  <si>
    <t>Վճռաբեկ, վերաքննիչ և առաջին ատյանի դատարանների դատավոր</t>
  </si>
  <si>
    <t>Գլխավոր դատախազ և դատախազներ</t>
  </si>
  <si>
    <t>Քննչական մարմինների ղեկավարներ</t>
  </si>
  <si>
    <t>Քննչական մարմինների ղեկավարների տեղակալներ</t>
  </si>
  <si>
    <t>Քննիչներ</t>
  </si>
  <si>
    <t>Կենտրոնական ընտրական հանձնաժողովի վերահսկիչ-վերստուգիչ ծառայության ղեկավար</t>
  </si>
  <si>
    <t>Մարդու իրավունքների պաշտպանի աշխատակազմի կանխարգելման ազգային մեխանիզմի իրականացման համակարգող</t>
  </si>
  <si>
    <t>Մարդու իրավունքների պաշտպանի աշխատակազմի մարզային ստորաբաժանման ղեկավար</t>
  </si>
  <si>
    <t>ԱՇԽԱՏԱՆՔԱՅԻՆ ԵՎ ԱՆՁՆԱԿԱՆ ՀԵՌԱԽՈՍԱՀԱՄԱՐ</t>
  </si>
  <si>
    <t>ՊԱՇՏՈՆԱԿԱՆ ԵՎ ԱՆՁՆԱԿԱՆ ԷԼԵԿՏՐՈՆԱՅԻՆ ՓՈՍՏԻ ՀԱՍՑԵ</t>
  </si>
  <si>
    <t>ՀԱՅՐԱՆՈՒՆ</t>
  </si>
  <si>
    <t>ԱՆՈՒՆ</t>
  </si>
  <si>
    <t>ԱԶԳԱՆՈՒՆ</t>
  </si>
  <si>
    <t>ՊԱՇՏՈՆԻ ՏԵՍԱԿԸ</t>
  </si>
  <si>
    <t>ՊԱՇՏՈՆԻ ՍՏԱՆՁՄԱՆ
ԱՄՍԱԹԻՎ, ԻՐԱՎԱԿԱՆ ԱԿՏԻ ՀԱՄԱՐ</t>
  </si>
  <si>
    <t>ՓԱՍՏԱՑԻ ԲՆԱԿՈՒԹՅԱՆ ՀԱՍՑԵ</t>
  </si>
  <si>
    <t xml:space="preserve">Հանրապետության նախագահի խորհրդական </t>
  </si>
  <si>
    <t>Ազգային ժողովի նախագահի խորհրդական</t>
  </si>
  <si>
    <t xml:space="preserve">Վարչապետի խորհրդական </t>
  </si>
  <si>
    <t xml:space="preserve">Փոխվարչապետների խորհրդական </t>
  </si>
  <si>
    <t xml:space="preserve">Ազգային ժողովի նախագահի մամուլի քարտուղար </t>
  </si>
  <si>
    <t xml:space="preserve">Վարչապետի մամուլի քարտուղար </t>
  </si>
  <si>
    <t xml:space="preserve">Փոխվարչապետների մամուլի քարտուղար </t>
  </si>
  <si>
    <t xml:space="preserve">Հանրապետության նախագահի օգնական </t>
  </si>
  <si>
    <t xml:space="preserve">Ազգային ժողովի նախագահի օգնական  </t>
  </si>
  <si>
    <t>Վարչապետի օգնական</t>
  </si>
  <si>
    <t>Փոխվարչապետների օգնական</t>
  </si>
  <si>
    <t>Հանրապետության նախագահի ռեֆերենտ</t>
  </si>
  <si>
    <t>Ազգային Ժողովի նախագահի ռեֆերենտ</t>
  </si>
  <si>
    <t>Վարչապետի ռեֆերենտ</t>
  </si>
  <si>
    <t>Փոխվարչապետների ռեֆերենտ</t>
  </si>
  <si>
    <t>Սահմանադրական դատարանի նախագահի խորհրդական</t>
  </si>
  <si>
    <t>Սահմանադրական դատարանի նախագահի օգնական</t>
  </si>
  <si>
    <t>Սահմանադրական դատարանի մամուլի քարտուղար</t>
  </si>
  <si>
    <t>Ազգային անվտանգության խորհրդի քարտուղարի խորհրդական</t>
  </si>
  <si>
    <t>Ազգային անվտանգության խորհրդի քարտուղարի մամուլի քարտուղար</t>
  </si>
  <si>
    <t>Ազգային անվտանգության խորհրդի քարտուղարի օգնական</t>
  </si>
  <si>
    <t>Վարչապետի գլխավոր խորհրդական</t>
  </si>
  <si>
    <t>Հատուկ հանձնարարություններով դեսպան</t>
  </si>
  <si>
    <t>Սփյուռքի գործերի գլխավոր հանձնակատար</t>
  </si>
  <si>
    <t>Նախարարի խորհրդական</t>
  </si>
  <si>
    <t>Նախարարի օգնական</t>
  </si>
  <si>
    <t>Գլխավոր դատախազի խորհրդական</t>
  </si>
  <si>
    <t>Գլխավոր դատախազի օգնական</t>
  </si>
  <si>
    <t>Մարզպետի խորհրդական</t>
  </si>
  <si>
    <t>Մարզպետի օգնական</t>
  </si>
  <si>
    <t>Գլխավոր դատախազի մամուլի քարտուղար</t>
  </si>
  <si>
    <t>Ինքնավար մարմնի նախագահի տեղակալի օգնական</t>
  </si>
  <si>
    <t>Անկախ պետական մարմնի նախագահի տեղակալի օգնական</t>
  </si>
  <si>
    <t>Նախարարի տեղակալի օգնական</t>
  </si>
  <si>
    <t>Գլխավոր դատախազի տեղակալի օգնական</t>
  </si>
  <si>
    <t>Մարդու իրավունքների պաշտպանի մամուլի քարտուղար</t>
  </si>
  <si>
    <t>Մարդու իրավունքների պաշտպանի օգնական</t>
  </si>
  <si>
    <t>Մարդու իրավունքների պաշտպանի խորհրդական</t>
  </si>
  <si>
    <t xml:space="preserve">Մարդու իրավունքների պաշտպանի աշխատակազմի դեպարտամենտի ղեկավար </t>
  </si>
  <si>
    <t>Վարչապետի արարողակարգի պատասխանատու</t>
  </si>
  <si>
    <t>Փոխվարչապետի արարողակարգի պատասխանատու</t>
  </si>
  <si>
    <t>Վարչապետի ռեֆերենտների խմբի ղեկավար</t>
  </si>
  <si>
    <t>Ազգային ժողովի պատգամավորի վճարովի հիմունքներով օգնական</t>
  </si>
  <si>
    <t>Ազգային ժողովի խմբակցության փորձագետ</t>
  </si>
  <si>
    <t>Վարչապետի աշխատակազմի ղեկավարի օգնական</t>
  </si>
  <si>
    <t>Ազգային ժողովի աշխատակազմի ղեկավարի օգնական</t>
  </si>
  <si>
    <t>Հանրապետության նախագահի աշխատակազմի ղեկավարի օգնական</t>
  </si>
  <si>
    <t>Կենտրոնական ընտրական հանձնաժողովի նախագահի մամուլի քարտուղար</t>
  </si>
  <si>
    <t>Տեսչական մարմնի ղեկավարի օգնական</t>
  </si>
  <si>
    <t>Նախարարությանը ենթակա պետական մարմնի ղեկավարի օգնական</t>
  </si>
  <si>
    <t>Նախարարի մամուլի քարտուղար</t>
  </si>
  <si>
    <t>ՀԾՄ ՀՕ-206-Ն ՕՐԵՆՔԻ 34-ՐԴ ՀՈԴՎԱԾՈՎ ՍԱՀՄԱՆՎԱԾ ՊԱՇՏՈՆԻ ԱՆՎԱՆՈՒՄ</t>
  </si>
  <si>
    <t>2․ Աղյուսակի ամենավերևում "Գերատեսչության անվանումը" փոխել և լրացնել Ձեր գերատեսչության անվանումը</t>
  </si>
  <si>
    <t>4․ Անհրաժեշտության դեպքում, պայմանավորված աշխատակիցների քանակով, կարող եք ավելացնել նոր տող</t>
  </si>
  <si>
    <t>3. «ՊԱՇՏՈՆԻ ՏԵՍԱԿԸ» դաշտում կա պաշտոնն ընտրելու հնարավորություն, որի համար անհրաժեշտ է այդ համապատասխան տողի աջ անկյունի սլաքի միջոցով ընտրել  պաշտոնի տեսակը</t>
  </si>
  <si>
    <t>*ԾԱՆՈԹՈՒԹՅՈՒՆ</t>
  </si>
  <si>
    <t>1.Խնդրում ենք excel սյան "Ցանկ" վերնագրի փոխարեն լրացնել Ձեր գերատեսչության անվանումը</t>
  </si>
  <si>
    <t>Սահմանադրական դատարանի դատավոր</t>
  </si>
  <si>
    <t>Հայաստանի Հանրապետության դիվանագիտական ներկայացուցիչներ</t>
  </si>
  <si>
    <t>Ազգային Ժողովի նախագահի տեղակալի խորհրդական</t>
  </si>
  <si>
    <t>Ազգային Ժողովի նախագահի տեղակալի օգնական</t>
  </si>
  <si>
    <t>Կառավարությանը ենթական պետական մարմնի ղեկավարի խորհրդական</t>
  </si>
  <si>
    <t>Կառավարությանը ենթական պետական մարմնի ղեկավարի օգնական</t>
  </si>
  <si>
    <t>Վարչապետին ենթակա պետական մարմնի ղեկավարի խորհրդական</t>
  </si>
  <si>
    <t>Վարչապետին ենթակա պետական մարմնի ղեկավարի օգնական</t>
  </si>
  <si>
    <t>Անկախ պետական մարմնի նախագահի խորհրդական</t>
  </si>
  <si>
    <t>Անկախ պետական մարմնի նախագահի օգնական</t>
  </si>
  <si>
    <t>Ինքնավար պետական մարմնի նախագահի խորհրդական</t>
  </si>
  <si>
    <t>Ինքնավար պետական մարմնի նախագահի օգնական</t>
  </si>
  <si>
    <t>Կառավարությանը ենթակա պետական մարմնի ղեկավարի տեղակալի օգնական</t>
  </si>
  <si>
    <t>Վարչապետին ենթակա պետական մարմնի ղեկավարի տեղակալի օգնական</t>
  </si>
  <si>
    <t>Նախարարություններին ենթակա պետական մարմնի ղեկավարի տեղակալի օգնական</t>
  </si>
  <si>
    <t>Անկախ պետական մարմնի անդամի օգնական</t>
  </si>
  <si>
    <t>Ինքնավար մարմնի անդամիօգնական</t>
  </si>
  <si>
    <t>Մարզպետի տեղակալի օգնական</t>
  </si>
  <si>
    <t>Կառավարությանը ենթակա մարմինների ղեկավարներ</t>
  </si>
  <si>
    <t>Վարչապետին ենթակա մարմինների ղեկավարներ</t>
  </si>
  <si>
    <t>Նախարարություններին ենթակա մարմինների ղեկավարներ</t>
  </si>
  <si>
    <t>Կառավարությանը ենթակա մարմինների ղեկավարների տեղակալներ</t>
  </si>
  <si>
    <t>Վարչապետին ենթակա մարմինների ղեկավարների տեղակալներ</t>
  </si>
  <si>
    <t>Նախարարություններին ենթակա մարմինների ղեկավարների տեղակալներ</t>
  </si>
  <si>
    <t>ՀՀ ՏԱՎՈՒՇԻ ՄԱՐԶՊԵՏԱՐԱՆ</t>
  </si>
  <si>
    <t xml:space="preserve"> ՀԾՀ</t>
  </si>
  <si>
    <t xml:space="preserve">  </t>
  </si>
  <si>
    <t>Հ/Հ</t>
  </si>
  <si>
    <t>ԵԿԱՄՈՒՏՆԵՐԻ  ԱՆՎԱՆՈՒՄՆԵՐԸ</t>
  </si>
  <si>
    <t>ՊԼԱՆ</t>
  </si>
  <si>
    <t>ՓԱՍՏԱՑԻ</t>
  </si>
  <si>
    <t>ՏՈԿՈՍ</t>
  </si>
  <si>
    <t>Գույքահարկ համայնքի  տարած.  գտնվող շենք-շինություններից</t>
  </si>
  <si>
    <t>Հողի հարկ</t>
  </si>
  <si>
    <t xml:space="preserve">Տեղական  տուրքեր  </t>
  </si>
  <si>
    <t>Պետական  տուրքեր</t>
  </si>
  <si>
    <t>Ընդամենը ոչ հարկային եկամուտներ</t>
  </si>
  <si>
    <t>ԸՆԴԱՄԵՆԸ  ՍԵՓԱԿԱՆ ԵԿԱՄՈՒՏՆԵՐ</t>
  </si>
  <si>
    <t>Պաշտոնական   դրամաշնորհներ</t>
  </si>
  <si>
    <t>ԸՆԴԱՄԵՆՐ  ՎԱՐՉԱԿԱՆ ԲՅՈՒՋԵ</t>
  </si>
  <si>
    <t>Կապիտալ սուբվենցիա</t>
  </si>
  <si>
    <t>0</t>
  </si>
  <si>
    <t xml:space="preserve">               ԾԱԽՍԵՐԻ     ԱՆՎԱՆՈՒՄՆԵՐԸ</t>
  </si>
  <si>
    <t xml:space="preserve">2020Թ-Ի  ՏԱՐՎԱ    ՀԱՄԵՄ. 2019Թ-Ի    ՆԿԱՏՄԱՄԲ </t>
  </si>
  <si>
    <t>Ընդհ. բնույթի    համայնքային  ծառայությոն.</t>
  </si>
  <si>
    <t>Շրջակա միջավայրի  պաշտպանություն</t>
  </si>
  <si>
    <t>Տնտեսական հարաբերութ.</t>
  </si>
  <si>
    <t>Բնակարան.տնտեսություն</t>
  </si>
  <si>
    <t>Մշակույթի   գծով  ծախսեր</t>
  </si>
  <si>
    <t>Կրթության  գծով ծախսեր</t>
  </si>
  <si>
    <t>Սոց.  պաշտպանութ.</t>
  </si>
  <si>
    <t>Վ/Բ պահ.ֆոնդից հատկ. Ֆ/Բ</t>
  </si>
  <si>
    <t xml:space="preserve">ԸՆԴԱՄԵՆԸ   ՖՈՆԴ.  ԲՅՈՒՋԵ,   որից </t>
  </si>
  <si>
    <t>Ընդհ. բնույթի համայնքային ծառայություններ</t>
  </si>
  <si>
    <t>Տնտեսական հարաբ. /ճան.տնտեսություն/</t>
  </si>
  <si>
    <t>Համայնքի ղեկ. աշխատ. Պահպ. ծախսեր</t>
  </si>
  <si>
    <t>Փողոցների լուսավորման  ցանցի կառուցում</t>
  </si>
  <si>
    <t>+1500.0</t>
  </si>
  <si>
    <t>Բնակարանային   տնտեսություն</t>
  </si>
  <si>
    <t>Այլ ծախսեր</t>
  </si>
  <si>
    <t>ԸՆԴԱՄԵՆԸ  ՀԱՄԱՅՆՔԻ  ԲՅՈՒՋԵ</t>
  </si>
  <si>
    <t>ՀԱՄԱՅՆՔԻ  2020Թ-Ի  ԲՅՈՒՋԵԻ   1-ԻՆ ԿԻՍԱՄՅԱԿԻ  ԵԿԱՄՈՒՏՆԵՐԻ   ԿԱՏԱՐՈՒՄԸ     ԵՎ  ՀԱՄԵՄԱՏԱԿԱՆԸ     2019Թ-Ի   1- ԻՆ   ԿԻՍԱՄՅԱԿԻ       ՑՈՒՑԱՆԻՇՆԵՐԻ     ՀԵՏ   /ՀԱԶԱՐ  ԴՐԱՄՆԵՐՈՎ/</t>
  </si>
  <si>
    <t xml:space="preserve">2020 Թ-Ի  1-ԻՆ  ԿԻՍԱՄՅԱԿ  </t>
  </si>
  <si>
    <t xml:space="preserve">2019 Թ-Ի  1-ԻՆ  ԿԻՍԱՄՅԱԿ  </t>
  </si>
  <si>
    <t>2020Թ-Ի   1-ԻՆ   ԿԻՍ. ՀԱՄԵՄ. 2019Թ. 1-ԻՆ ԿԻՍ.  ՆԿԱՏՄԱՄԲ</t>
  </si>
  <si>
    <t>+25.0</t>
  </si>
  <si>
    <t xml:space="preserve">Գույքահարկ  փոխադրամիջոցներից  </t>
  </si>
  <si>
    <t>-4158.0</t>
  </si>
  <si>
    <t>+279.8</t>
  </si>
  <si>
    <t>-545.4</t>
  </si>
  <si>
    <t>+179.2</t>
  </si>
  <si>
    <t>+1921.3</t>
  </si>
  <si>
    <t>-2298.1</t>
  </si>
  <si>
    <t>ՔԿԱԳ  բաժնի պահպանման  եկամուտներ</t>
  </si>
  <si>
    <t>+522.6</t>
  </si>
  <si>
    <t>+38205</t>
  </si>
  <si>
    <t>+36429.5</t>
  </si>
  <si>
    <t>ԸՆԴԱՄԵՆՐ  ՖՈՆԴԱՅ. ԲՅՈՒՋԵ,  Ա/Թ</t>
  </si>
  <si>
    <t>-29690.8</t>
  </si>
  <si>
    <t>Հողի և այլ հիմնական միջոցների  օտարում</t>
  </si>
  <si>
    <t>+9.2</t>
  </si>
  <si>
    <t>ՎԲ  պահուստ. Ֆոնդից  հատկացումՖԲ</t>
  </si>
  <si>
    <t>-29700</t>
  </si>
  <si>
    <t>ԸՆԴԱՄԵՆԸ   ՀԱՄԱՅՆՔԻ   ԲՅՈՒՋԵ</t>
  </si>
  <si>
    <t>+6738.7</t>
  </si>
  <si>
    <t>ՀԱՄԱՅՆՔԻ  2020Թ-Ի     ԲՅՈՒՋԵԻ   1-ԻՆ ԿԻՍԱՄՅԱԿԻ   ԾԱԽՍԵՐԻ   ԿԱՏԱՐՈՒՄԸ   ԵՎ   ՀԱՄԵՄԱՏԱԿԱՆԸ    2019Թ-Ի  1-ԻՆ ԿԻՍԱՄՅԱԿԻ    ՑՈՒՑԱՆԻՇՆԵՐԻ  ՀԵՏ       /ՀԱԶԱՐ ԴՐԱՄՆԵՐՈՎ/</t>
  </si>
  <si>
    <t xml:space="preserve">2020Թ-Ի 1-ԻՆ ԿԻՍԱՄՅԱԿ </t>
  </si>
  <si>
    <t xml:space="preserve">2019Թ-Ի 1-ԻՆ ԿԻՍԱՄՅԱԿ </t>
  </si>
  <si>
    <t>+19483.7</t>
  </si>
  <si>
    <t>+13072.2</t>
  </si>
  <si>
    <t>+1142.9</t>
  </si>
  <si>
    <t>+4053.4</t>
  </si>
  <si>
    <t>+26024.7</t>
  </si>
  <si>
    <t>-1787.9</t>
  </si>
  <si>
    <t>+29286.0</t>
  </si>
  <si>
    <t>-12724.2</t>
  </si>
  <si>
    <t>+1526.0</t>
  </si>
  <si>
    <t>-15821.9</t>
  </si>
  <si>
    <t>+153.0</t>
  </si>
  <si>
    <t>+109.7</t>
  </si>
  <si>
    <t xml:space="preserve">         ՀԱՎԵԼՎԱԾ    2</t>
  </si>
  <si>
    <t>Հավելված  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</si>
</sst>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3">
    <font>
      <sz val="11"/>
      <color indexed="8"/>
      <name val="Calibri"/>
      <family val="2"/>
    </font>
    <font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10"/>
      <name val="GHEA Grapalat"/>
      <family val="3"/>
    </font>
    <font>
      <sz val="12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2" borderId="10" xfId="0" applyFont="1" applyFill="1" applyBorder="1" applyAlignment="1">
      <alignment/>
    </xf>
    <xf numFmtId="0" fontId="20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172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0" fillId="0" borderId="15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2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0" fillId="0" borderId="17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172" fontId="9" fillId="0" borderId="21" xfId="0" applyNumberFormat="1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wrapText="1"/>
    </xf>
    <xf numFmtId="172" fontId="0" fillId="0" borderId="22" xfId="0" applyNumberFormat="1" applyBorder="1" applyAlignment="1">
      <alignment horizontal="center" vertical="center" wrapText="1"/>
    </xf>
    <xf numFmtId="172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172" fontId="9" fillId="0" borderId="24" xfId="0" applyNumberFormat="1" applyFont="1" applyBorder="1" applyAlignment="1">
      <alignment horizontal="center" vertical="center" wrapText="1"/>
    </xf>
    <xf numFmtId="172" fontId="9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172" fontId="9" fillId="0" borderId="27" xfId="0" applyNumberFormat="1" applyFont="1" applyBorder="1" applyAlignment="1">
      <alignment horizontal="center" vertical="center" wrapText="1"/>
    </xf>
    <xf numFmtId="172" fontId="9" fillId="0" borderId="22" xfId="0" applyNumberFormat="1" applyFont="1" applyBorder="1" applyAlignment="1">
      <alignment horizontal="center" vertical="center" wrapText="1"/>
    </xf>
    <xf numFmtId="172" fontId="0" fillId="0" borderId="28" xfId="0" applyNumberFormat="1" applyBorder="1" applyAlignment="1">
      <alignment horizontal="center" vertical="center" wrapText="1"/>
    </xf>
    <xf numFmtId="172" fontId="0" fillId="0" borderId="29" xfId="0" applyNumberFormat="1" applyBorder="1" applyAlignment="1">
      <alignment horizontal="center" vertical="center" wrapText="1"/>
    </xf>
    <xf numFmtId="172" fontId="0" fillId="0" borderId="30" xfId="0" applyNumberFormat="1" applyBorder="1" applyAlignment="1">
      <alignment horizontal="center" vertical="center" wrapText="1"/>
    </xf>
    <xf numFmtId="172" fontId="0" fillId="0" borderId="27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23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2" fontId="9" fillId="0" borderId="3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172" fontId="0" fillId="0" borderId="23" xfId="0" applyNumberForma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172" fontId="0" fillId="0" borderId="17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72" fontId="9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19" fillId="2" borderId="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0" fontId="0" fillId="0" borderId="0" xfId="47" applyFont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170" fontId="0" fillId="0" borderId="24" xfId="47" applyFont="1" applyBorder="1" applyAlignment="1">
      <alignment horizontal="center" vertical="center" wrapText="1"/>
    </xf>
    <xf numFmtId="170" fontId="0" fillId="0" borderId="25" xfId="47" applyFont="1" applyBorder="1" applyAlignment="1">
      <alignment horizontal="center" vertical="center" wrapText="1"/>
    </xf>
    <xf numFmtId="170" fontId="0" fillId="0" borderId="36" xfId="47" applyFont="1" applyBorder="1" applyAlignment="1">
      <alignment horizontal="center" vertical="center" wrapText="1"/>
    </xf>
    <xf numFmtId="170" fontId="0" fillId="0" borderId="32" xfId="47" applyFont="1" applyBorder="1" applyAlignment="1">
      <alignment horizontal="center" vertical="center" wrapText="1"/>
    </xf>
    <xf numFmtId="170" fontId="0" fillId="0" borderId="37" xfId="47" applyFont="1" applyBorder="1" applyAlignment="1">
      <alignment horizontal="center" vertical="center" wrapText="1"/>
    </xf>
    <xf numFmtId="170" fontId="0" fillId="0" borderId="33" xfId="47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zoomScale="55" zoomScaleNormal="55" zoomScalePageLayoutView="0" workbookViewId="0" topLeftCell="A1">
      <selection activeCell="C13" sqref="C13"/>
    </sheetView>
  </sheetViews>
  <sheetFormatPr defaultColWidth="9.140625" defaultRowHeight="15"/>
  <cols>
    <col min="1" max="1" width="55.7109375" style="4" customWidth="1"/>
    <col min="2" max="2" width="104.57421875" style="4" customWidth="1"/>
    <col min="3" max="3" width="81.00390625" style="4" customWidth="1"/>
    <col min="4" max="4" width="76.57421875" style="4" customWidth="1"/>
    <col min="5" max="16384" width="9.140625" style="4" customWidth="1"/>
  </cols>
  <sheetData>
    <row r="1" spans="1:4" ht="16.5">
      <c r="A1" s="87"/>
      <c r="B1" s="87"/>
      <c r="C1" s="87"/>
      <c r="D1" s="87"/>
    </row>
    <row r="2" spans="1:4" ht="36.75" customHeight="1">
      <c r="A2" s="88" t="s">
        <v>0</v>
      </c>
      <c r="B2" s="89"/>
      <c r="C2" s="89"/>
      <c r="D2" s="89"/>
    </row>
    <row r="3" spans="1:4" ht="16.5">
      <c r="A3" s="2" t="s">
        <v>9</v>
      </c>
      <c r="B3" s="2" t="s">
        <v>10</v>
      </c>
      <c r="C3" s="2" t="s">
        <v>11</v>
      </c>
      <c r="D3" s="2" t="s">
        <v>12</v>
      </c>
    </row>
    <row r="5" spans="1:4" ht="16.5">
      <c r="A5" s="3" t="s">
        <v>1</v>
      </c>
      <c r="B5" s="3" t="s">
        <v>3</v>
      </c>
      <c r="C5" s="3" t="s">
        <v>5</v>
      </c>
      <c r="D5" s="3" t="s">
        <v>49</v>
      </c>
    </row>
    <row r="6" spans="1:4" ht="16.5">
      <c r="A6" s="3" t="s">
        <v>2</v>
      </c>
      <c r="B6" s="3" t="s">
        <v>8</v>
      </c>
      <c r="C6" s="8" t="s">
        <v>106</v>
      </c>
      <c r="D6" s="3" t="s">
        <v>50</v>
      </c>
    </row>
    <row r="7" spans="1:4" ht="16.5">
      <c r="A7" s="3" t="s">
        <v>14</v>
      </c>
      <c r="B7" s="3" t="s">
        <v>4</v>
      </c>
      <c r="C7" s="3" t="s">
        <v>30</v>
      </c>
      <c r="D7" s="3" t="s">
        <v>51</v>
      </c>
    </row>
    <row r="8" spans="1:4" ht="16.5">
      <c r="A8" s="3" t="s">
        <v>15</v>
      </c>
      <c r="B8" s="3" t="s">
        <v>7</v>
      </c>
      <c r="C8" s="3" t="s">
        <v>31</v>
      </c>
      <c r="D8" s="3" t="s">
        <v>52</v>
      </c>
    </row>
    <row r="9" spans="1:4" ht="19.5" customHeight="1">
      <c r="A9" s="3" t="s">
        <v>16</v>
      </c>
      <c r="B9" s="3" t="s">
        <v>19</v>
      </c>
      <c r="C9" s="3" t="s">
        <v>32</v>
      </c>
      <c r="D9" s="3" t="s">
        <v>13</v>
      </c>
    </row>
    <row r="10" spans="1:4" ht="16.5">
      <c r="A10" s="3" t="s">
        <v>17</v>
      </c>
      <c r="B10" s="3" t="s">
        <v>20</v>
      </c>
      <c r="C10" s="3" t="s">
        <v>33</v>
      </c>
      <c r="D10" s="3" t="s">
        <v>53</v>
      </c>
    </row>
    <row r="11" spans="1:4" ht="16.5">
      <c r="A11" s="3" t="s">
        <v>18</v>
      </c>
      <c r="B11" s="3" t="s">
        <v>6</v>
      </c>
      <c r="C11" s="3" t="s">
        <v>34</v>
      </c>
      <c r="D11" s="3" t="s">
        <v>54</v>
      </c>
    </row>
    <row r="12" spans="1:4" ht="16.5">
      <c r="A12" s="3"/>
      <c r="B12" s="3" t="s">
        <v>124</v>
      </c>
      <c r="C12" s="3" t="s">
        <v>35</v>
      </c>
      <c r="D12" s="3" t="s">
        <v>55</v>
      </c>
    </row>
    <row r="13" spans="1:4" ht="16.5">
      <c r="A13" s="3"/>
      <c r="B13" s="3" t="s">
        <v>125</v>
      </c>
      <c r="C13" s="3" t="s">
        <v>36</v>
      </c>
      <c r="D13" s="3" t="s">
        <v>56</v>
      </c>
    </row>
    <row r="14" spans="1:4" ht="16.5">
      <c r="A14" s="3"/>
      <c r="B14" s="3" t="s">
        <v>126</v>
      </c>
      <c r="C14" s="3" t="s">
        <v>37</v>
      </c>
      <c r="D14" s="3" t="s">
        <v>57</v>
      </c>
    </row>
    <row r="15" spans="1:4" ht="33">
      <c r="A15" s="3"/>
      <c r="B15" s="3" t="s">
        <v>127</v>
      </c>
      <c r="C15" s="3" t="s">
        <v>38</v>
      </c>
      <c r="D15" s="3" t="s">
        <v>58</v>
      </c>
    </row>
    <row r="16" spans="1:4" ht="16.5">
      <c r="A16" s="3"/>
      <c r="B16" s="3" t="s">
        <v>128</v>
      </c>
      <c r="C16" s="3"/>
      <c r="D16" s="3" t="s">
        <v>59</v>
      </c>
    </row>
    <row r="17" spans="1:4" ht="16.5">
      <c r="A17" s="3"/>
      <c r="B17" s="3" t="s">
        <v>129</v>
      </c>
      <c r="C17" s="3"/>
      <c r="D17" s="3" t="s">
        <v>60</v>
      </c>
    </row>
    <row r="18" spans="1:4" ht="16.5">
      <c r="A18" s="3"/>
      <c r="B18" s="3" t="s">
        <v>21</v>
      </c>
      <c r="C18" s="3"/>
      <c r="D18" s="3" t="s">
        <v>61</v>
      </c>
    </row>
    <row r="19" spans="1:4" ht="16.5">
      <c r="A19" s="3"/>
      <c r="B19" s="3" t="s">
        <v>22</v>
      </c>
      <c r="C19" s="3"/>
      <c r="D19" s="3" t="s">
        <v>62</v>
      </c>
    </row>
    <row r="20" spans="1:4" ht="16.5">
      <c r="A20" s="3"/>
      <c r="B20" s="3" t="s">
        <v>23</v>
      </c>
      <c r="C20" s="3"/>
      <c r="D20" s="3" t="s">
        <v>63</v>
      </c>
    </row>
    <row r="21" spans="1:4" ht="16.5">
      <c r="A21" s="3"/>
      <c r="B21" s="3" t="s">
        <v>24</v>
      </c>
      <c r="C21" s="3"/>
      <c r="D21" s="7" t="s">
        <v>107</v>
      </c>
    </row>
    <row r="22" spans="1:4" ht="16.5">
      <c r="A22" s="3"/>
      <c r="B22" s="3" t="s">
        <v>25</v>
      </c>
      <c r="C22" s="3"/>
      <c r="D22" s="3" t="s">
        <v>64</v>
      </c>
    </row>
    <row r="23" spans="1:4" ht="16.5">
      <c r="A23" s="3"/>
      <c r="B23" s="3" t="s">
        <v>26</v>
      </c>
      <c r="C23" s="3"/>
      <c r="D23" s="3" t="s">
        <v>65</v>
      </c>
    </row>
    <row r="24" spans="1:4" ht="16.5">
      <c r="A24" s="3"/>
      <c r="B24" s="3" t="s">
        <v>27</v>
      </c>
      <c r="C24" s="3"/>
      <c r="D24" s="3" t="s">
        <v>66</v>
      </c>
    </row>
    <row r="25" spans="1:4" ht="16.5">
      <c r="A25" s="3"/>
      <c r="B25" s="3" t="s">
        <v>28</v>
      </c>
      <c r="C25" s="3"/>
      <c r="D25" s="3" t="s">
        <v>67</v>
      </c>
    </row>
    <row r="26" spans="1:4" ht="16.5">
      <c r="A26" s="3"/>
      <c r="B26" s="3" t="s">
        <v>29</v>
      </c>
      <c r="C26" s="3"/>
      <c r="D26" s="3" t="s">
        <v>68</v>
      </c>
    </row>
    <row r="27" spans="1:4" ht="16.5">
      <c r="A27" s="3"/>
      <c r="B27" s="6"/>
      <c r="C27" s="3"/>
      <c r="D27" s="3" t="s">
        <v>69</v>
      </c>
    </row>
    <row r="28" spans="1:4" ht="16.5">
      <c r="A28" s="3"/>
      <c r="C28" s="3"/>
      <c r="D28" s="3" t="s">
        <v>70</v>
      </c>
    </row>
    <row r="29" spans="1:4" ht="16.5">
      <c r="A29" s="3"/>
      <c r="C29" s="3"/>
      <c r="D29" s="3" t="s">
        <v>71</v>
      </c>
    </row>
    <row r="30" spans="1:4" ht="16.5">
      <c r="A30" s="3"/>
      <c r="C30" s="3"/>
      <c r="D30" s="3" t="s">
        <v>72</v>
      </c>
    </row>
    <row r="31" spans="1:4" ht="16.5">
      <c r="A31" s="3"/>
      <c r="C31" s="3"/>
      <c r="D31" s="3" t="s">
        <v>73</v>
      </c>
    </row>
    <row r="32" spans="1:4" ht="16.5">
      <c r="A32" s="3"/>
      <c r="B32" s="3"/>
      <c r="C32" s="3"/>
      <c r="D32" s="3" t="s">
        <v>74</v>
      </c>
    </row>
    <row r="33" spans="1:4" ht="16.5">
      <c r="A33" s="3"/>
      <c r="B33" s="3"/>
      <c r="C33" s="3"/>
      <c r="D33" s="3" t="s">
        <v>108</v>
      </c>
    </row>
    <row r="34" spans="1:4" ht="16.5">
      <c r="A34" s="3"/>
      <c r="B34" s="3"/>
      <c r="C34" s="3"/>
      <c r="D34" s="3" t="s">
        <v>109</v>
      </c>
    </row>
    <row r="35" spans="1:4" ht="16.5">
      <c r="A35" s="3"/>
      <c r="B35" s="3"/>
      <c r="C35" s="3"/>
      <c r="D35" s="3" t="s">
        <v>75</v>
      </c>
    </row>
    <row r="36" spans="1:4" ht="16.5">
      <c r="A36" s="3"/>
      <c r="B36" s="3"/>
      <c r="C36" s="3"/>
      <c r="D36" s="3" t="s">
        <v>76</v>
      </c>
    </row>
    <row r="37" spans="1:4" ht="16.5">
      <c r="A37" s="3"/>
      <c r="B37" s="3"/>
      <c r="C37" s="3"/>
      <c r="D37" s="3" t="s">
        <v>110</v>
      </c>
    </row>
    <row r="38" spans="1:4" ht="16.5">
      <c r="A38" s="3"/>
      <c r="B38" s="3"/>
      <c r="C38" s="3"/>
      <c r="D38" s="3" t="s">
        <v>111</v>
      </c>
    </row>
    <row r="39" spans="1:4" ht="16.5">
      <c r="A39" s="3"/>
      <c r="B39" s="3"/>
      <c r="C39" s="3"/>
      <c r="D39" s="3" t="s">
        <v>112</v>
      </c>
    </row>
    <row r="40" spans="1:4" ht="16.5">
      <c r="A40" s="3"/>
      <c r="B40" s="3"/>
      <c r="C40" s="3"/>
      <c r="D40" s="3" t="s">
        <v>113</v>
      </c>
    </row>
    <row r="41" spans="1:4" ht="16.5">
      <c r="A41" s="3"/>
      <c r="B41" s="3"/>
      <c r="C41" s="3"/>
      <c r="D41" s="3" t="s">
        <v>114</v>
      </c>
    </row>
    <row r="42" spans="1:4" ht="16.5">
      <c r="A42" s="3"/>
      <c r="B42" s="3"/>
      <c r="C42" s="3"/>
      <c r="D42" s="3" t="s">
        <v>115</v>
      </c>
    </row>
    <row r="43" spans="1:4" ht="16.5">
      <c r="A43" s="3"/>
      <c r="B43" s="3"/>
      <c r="C43" s="3"/>
      <c r="D43" s="3" t="s">
        <v>116</v>
      </c>
    </row>
    <row r="44" spans="1:4" ht="16.5">
      <c r="A44" s="3"/>
      <c r="B44" s="3"/>
      <c r="C44" s="3"/>
      <c r="D44" s="3" t="s">
        <v>117</v>
      </c>
    </row>
    <row r="45" spans="1:4" ht="16.5">
      <c r="A45" s="3"/>
      <c r="B45" s="3"/>
      <c r="C45" s="3"/>
      <c r="D45" s="3" t="s">
        <v>77</v>
      </c>
    </row>
    <row r="46" spans="1:4" ht="16.5">
      <c r="A46" s="3"/>
      <c r="B46" s="3"/>
      <c r="C46" s="3"/>
      <c r="D46" s="3" t="s">
        <v>78</v>
      </c>
    </row>
    <row r="47" spans="1:4" ht="16.5">
      <c r="A47" s="3"/>
      <c r="B47" s="3"/>
      <c r="C47" s="3"/>
      <c r="D47" s="3" t="s">
        <v>79</v>
      </c>
    </row>
    <row r="48" spans="1:4" ht="16.5">
      <c r="A48" s="3"/>
      <c r="B48" s="3"/>
      <c r="C48" s="3"/>
      <c r="D48" s="3" t="s">
        <v>99</v>
      </c>
    </row>
    <row r="49" spans="1:4" ht="16.5">
      <c r="A49" s="3"/>
      <c r="B49" s="3"/>
      <c r="C49" s="3"/>
      <c r="D49" s="3" t="s">
        <v>98</v>
      </c>
    </row>
    <row r="50" spans="1:4" ht="16.5">
      <c r="A50" s="3"/>
      <c r="B50" s="3"/>
      <c r="C50" s="3"/>
      <c r="D50" s="3" t="s">
        <v>97</v>
      </c>
    </row>
    <row r="51" spans="1:4" ht="16.5" customHeight="1">
      <c r="A51" s="3"/>
      <c r="B51" s="3"/>
      <c r="C51" s="3"/>
      <c r="D51" s="3" t="s">
        <v>96</v>
      </c>
    </row>
    <row r="52" spans="1:4" ht="16.5">
      <c r="A52" s="3"/>
      <c r="B52" s="3"/>
      <c r="C52" s="3"/>
      <c r="D52" s="3" t="s">
        <v>95</v>
      </c>
    </row>
    <row r="53" spans="1:4" ht="16.5">
      <c r="A53" s="3"/>
      <c r="B53" s="3"/>
      <c r="C53" s="3"/>
      <c r="D53" s="3" t="s">
        <v>93</v>
      </c>
    </row>
    <row r="54" spans="1:4" ht="16.5">
      <c r="A54" s="3"/>
      <c r="B54" s="3"/>
      <c r="C54" s="3"/>
      <c r="D54" s="3" t="s">
        <v>94</v>
      </c>
    </row>
    <row r="55" spans="1:4" ht="16.5">
      <c r="A55" s="3"/>
      <c r="B55" s="3"/>
      <c r="C55" s="3"/>
      <c r="D55" s="3" t="s">
        <v>92</v>
      </c>
    </row>
    <row r="56" spans="1:4" ht="16.5">
      <c r="A56" s="3"/>
      <c r="B56" s="3"/>
      <c r="C56" s="3"/>
      <c r="D56" s="3" t="s">
        <v>91</v>
      </c>
    </row>
    <row r="57" spans="1:4" ht="16.5">
      <c r="A57" s="3"/>
      <c r="B57" s="3"/>
      <c r="C57" s="3"/>
      <c r="D57" s="3" t="s">
        <v>90</v>
      </c>
    </row>
    <row r="58" spans="1:4" ht="16.5">
      <c r="A58" s="3"/>
      <c r="B58" s="3"/>
      <c r="C58" s="3"/>
      <c r="D58" s="3" t="s">
        <v>88</v>
      </c>
    </row>
    <row r="59" spans="1:4" ht="16.5">
      <c r="A59" s="3"/>
      <c r="B59" s="3"/>
      <c r="C59" s="3"/>
      <c r="D59" s="3" t="s">
        <v>89</v>
      </c>
    </row>
    <row r="60" spans="1:4" ht="33">
      <c r="A60" s="3"/>
      <c r="B60" s="3"/>
      <c r="C60" s="3"/>
      <c r="D60" s="3" t="s">
        <v>87</v>
      </c>
    </row>
    <row r="61" spans="1:10" ht="33">
      <c r="A61" s="3"/>
      <c r="B61" s="3"/>
      <c r="C61" s="3"/>
      <c r="D61" s="3" t="s">
        <v>39</v>
      </c>
      <c r="I61" s="87"/>
      <c r="J61" s="87"/>
    </row>
    <row r="62" spans="1:4" ht="33">
      <c r="A62" s="3"/>
      <c r="B62" s="3"/>
      <c r="C62" s="3"/>
      <c r="D62" s="3" t="s">
        <v>40</v>
      </c>
    </row>
    <row r="63" spans="1:4" ht="16.5">
      <c r="A63" s="3"/>
      <c r="B63" s="3"/>
      <c r="C63" s="3"/>
      <c r="D63" s="3" t="s">
        <v>86</v>
      </c>
    </row>
    <row r="64" spans="1:4" ht="16.5">
      <c r="A64" s="3"/>
      <c r="B64" s="3"/>
      <c r="C64" s="3"/>
      <c r="D64" s="3" t="s">
        <v>85</v>
      </c>
    </row>
    <row r="65" spans="1:4" ht="16.5">
      <c r="A65" s="3"/>
      <c r="B65" s="3"/>
      <c r="C65" s="3"/>
      <c r="D65" s="3" t="s">
        <v>84</v>
      </c>
    </row>
    <row r="66" spans="1:4" ht="16.5">
      <c r="A66" s="3"/>
      <c r="B66" s="3"/>
      <c r="C66" s="3"/>
      <c r="D66" s="3" t="s">
        <v>83</v>
      </c>
    </row>
    <row r="67" spans="1:4" ht="16.5">
      <c r="A67" s="3"/>
      <c r="B67" s="3"/>
      <c r="C67" s="3"/>
      <c r="D67" s="3" t="s">
        <v>82</v>
      </c>
    </row>
    <row r="68" spans="1:4" ht="33">
      <c r="A68" s="3"/>
      <c r="B68" s="3"/>
      <c r="C68" s="3"/>
      <c r="D68" s="3" t="s">
        <v>118</v>
      </c>
    </row>
    <row r="69" spans="1:4" ht="16.5" customHeight="1">
      <c r="A69" s="3"/>
      <c r="B69" s="3"/>
      <c r="C69" s="3"/>
      <c r="D69" s="3" t="s">
        <v>119</v>
      </c>
    </row>
    <row r="70" spans="1:4" ht="33">
      <c r="A70" s="3"/>
      <c r="B70" s="3"/>
      <c r="C70" s="3"/>
      <c r="D70" s="3" t="s">
        <v>120</v>
      </c>
    </row>
    <row r="71" spans="1:4" ht="16.5">
      <c r="A71" s="3"/>
      <c r="B71" s="3"/>
      <c r="C71" s="3"/>
      <c r="D71" s="3" t="s">
        <v>81</v>
      </c>
    </row>
    <row r="72" spans="1:4" ht="16.5">
      <c r="A72" s="3"/>
      <c r="B72" s="3"/>
      <c r="C72" s="3"/>
      <c r="D72" s="3" t="s">
        <v>80</v>
      </c>
    </row>
    <row r="73" ht="16.5">
      <c r="D73" s="4" t="s">
        <v>123</v>
      </c>
    </row>
    <row r="74" ht="16.5">
      <c r="D74" s="3" t="s">
        <v>121</v>
      </c>
    </row>
    <row r="75" ht="16.5">
      <c r="D75" s="3" t="s">
        <v>122</v>
      </c>
    </row>
  </sheetData>
  <sheetProtection/>
  <mergeCells count="3">
    <mergeCell ref="A1:D1"/>
    <mergeCell ref="A2:D2"/>
    <mergeCell ref="I61:J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"/>
  <sheetViews>
    <sheetView zoomScale="80" zoomScaleNormal="80" zoomScalePageLayoutView="0" workbookViewId="0" topLeftCell="A1">
      <selection activeCell="A4" sqref="A4:B4"/>
    </sheetView>
  </sheetViews>
  <sheetFormatPr defaultColWidth="9.140625" defaultRowHeight="15"/>
  <cols>
    <col min="1" max="1" width="7.421875" style="1" customWidth="1"/>
    <col min="2" max="2" width="22.7109375" style="1" customWidth="1"/>
    <col min="3" max="3" width="34.8515625" style="9" customWidth="1"/>
    <col min="4" max="4" width="14.421875" style="1" customWidth="1"/>
    <col min="5" max="5" width="16.421875" style="1" customWidth="1"/>
    <col min="6" max="6" width="15.421875" style="1" customWidth="1"/>
    <col min="7" max="7" width="18.7109375" style="1" customWidth="1"/>
    <col min="8" max="8" width="17.7109375" style="1" customWidth="1"/>
    <col min="9" max="9" width="30.28125" style="1" customWidth="1"/>
    <col min="10" max="10" width="19.7109375" style="1" customWidth="1"/>
    <col min="11" max="11" width="21.8515625" style="1" customWidth="1"/>
    <col min="12" max="16384" width="9.140625" style="1" customWidth="1"/>
  </cols>
  <sheetData>
    <row r="1" spans="1:11" ht="16.5">
      <c r="A1" s="95" t="s">
        <v>130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6.5">
      <c r="A2" s="96">
        <v>1</v>
      </c>
      <c r="B2" s="96"/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5"/>
      <c r="I2" s="10">
        <v>7</v>
      </c>
      <c r="J2" s="10">
        <v>8</v>
      </c>
      <c r="K2" s="10">
        <v>9</v>
      </c>
    </row>
    <row r="3" spans="1:11" s="11" customFormat="1" ht="75.75" customHeight="1" thickBot="1">
      <c r="A3" s="90" t="s">
        <v>100</v>
      </c>
      <c r="B3" s="91"/>
      <c r="C3" s="15" t="s">
        <v>46</v>
      </c>
      <c r="D3" s="16" t="s">
        <v>44</v>
      </c>
      <c r="E3" s="16" t="s">
        <v>45</v>
      </c>
      <c r="F3" s="16" t="s">
        <v>43</v>
      </c>
      <c r="G3" s="17" t="s">
        <v>131</v>
      </c>
      <c r="H3" s="17" t="s">
        <v>47</v>
      </c>
      <c r="I3" s="17" t="s">
        <v>42</v>
      </c>
      <c r="J3" s="17" t="s">
        <v>41</v>
      </c>
      <c r="K3" s="18" t="s">
        <v>48</v>
      </c>
    </row>
    <row r="4" spans="1:11" s="11" customFormat="1" ht="75.75" customHeight="1" thickBot="1">
      <c r="A4" s="90"/>
      <c r="B4" s="91"/>
      <c r="C4" s="15"/>
      <c r="D4" s="16"/>
      <c r="E4" s="16"/>
      <c r="F4" s="16"/>
      <c r="G4" s="17"/>
      <c r="H4" s="17"/>
      <c r="I4" s="17"/>
      <c r="J4" s="17"/>
      <c r="K4" s="18"/>
    </row>
    <row r="5" spans="1:11" s="11" customFormat="1" ht="75.75" customHeight="1" thickBot="1">
      <c r="A5" s="90"/>
      <c r="B5" s="91"/>
      <c r="C5" s="15"/>
      <c r="D5" s="16"/>
      <c r="E5" s="16"/>
      <c r="F5" s="16"/>
      <c r="G5" s="17"/>
      <c r="H5" s="17"/>
      <c r="I5" s="17"/>
      <c r="J5" s="17"/>
      <c r="K5" s="18"/>
    </row>
    <row r="6" spans="1:11" s="11" customFormat="1" ht="75.75" customHeight="1" thickBot="1">
      <c r="A6" s="90"/>
      <c r="B6" s="91"/>
      <c r="C6" s="15"/>
      <c r="D6" s="16"/>
      <c r="E6" s="16"/>
      <c r="F6" s="16"/>
      <c r="G6" s="17"/>
      <c r="H6" s="17"/>
      <c r="I6" s="17"/>
      <c r="J6" s="17"/>
      <c r="K6" s="18"/>
    </row>
    <row r="7" spans="1:11" s="11" customFormat="1" ht="75.75" customHeight="1" thickBot="1">
      <c r="A7" s="90"/>
      <c r="B7" s="91"/>
      <c r="C7" s="15"/>
      <c r="D7" s="16"/>
      <c r="E7" s="16"/>
      <c r="F7" s="16"/>
      <c r="G7" s="17"/>
      <c r="H7" s="17"/>
      <c r="I7" s="17"/>
      <c r="J7" s="17"/>
      <c r="K7" s="18"/>
    </row>
    <row r="8" spans="1:3" ht="15.75" customHeight="1">
      <c r="A8" s="11"/>
      <c r="B8" s="11"/>
      <c r="C8" s="12"/>
    </row>
    <row r="9" spans="1:11" ht="16.5">
      <c r="A9" s="93" t="s">
        <v>104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6.5">
      <c r="A10" s="13"/>
      <c r="B10" s="14" t="s">
        <v>105</v>
      </c>
      <c r="C10" s="14"/>
      <c r="D10" s="14"/>
      <c r="E10" s="13"/>
      <c r="F10" s="13"/>
      <c r="G10" s="13"/>
      <c r="H10" s="13"/>
      <c r="I10" s="13"/>
      <c r="J10" s="13"/>
      <c r="K10" s="13"/>
    </row>
    <row r="11" spans="1:11" ht="16.5">
      <c r="A11" s="13"/>
      <c r="B11" s="14" t="s">
        <v>101</v>
      </c>
      <c r="C11" s="14"/>
      <c r="D11" s="14"/>
      <c r="E11" s="13"/>
      <c r="F11" s="13"/>
      <c r="G11" s="13"/>
      <c r="H11" s="13"/>
      <c r="I11" s="13"/>
      <c r="J11" s="13"/>
      <c r="K11" s="13"/>
    </row>
    <row r="12" spans="1:16" ht="30" customHeight="1">
      <c r="A12" s="11"/>
      <c r="B12" s="94" t="s">
        <v>103</v>
      </c>
      <c r="C12" s="94"/>
      <c r="D12" s="94"/>
      <c r="E12" s="94"/>
      <c r="F12" s="94"/>
      <c r="G12" s="94"/>
      <c r="H12" s="94"/>
      <c r="I12" s="94"/>
      <c r="J12" s="94"/>
      <c r="K12" s="94"/>
      <c r="L12" s="4"/>
      <c r="M12" s="4"/>
      <c r="N12" s="4"/>
      <c r="O12" s="4"/>
      <c r="P12" s="4"/>
    </row>
    <row r="13" spans="1:4" ht="15" customHeight="1">
      <c r="A13" s="11"/>
      <c r="B13" s="14" t="s">
        <v>102</v>
      </c>
      <c r="C13" s="14"/>
      <c r="D13" s="14"/>
    </row>
    <row r="14" spans="1:3" ht="16.5">
      <c r="A14" s="11"/>
      <c r="B14" s="11"/>
      <c r="C14" s="12"/>
    </row>
    <row r="15" spans="1:3" ht="16.5">
      <c r="A15" s="11"/>
      <c r="B15" s="11"/>
      <c r="C15" s="12"/>
    </row>
    <row r="16" spans="1:3" ht="16.5">
      <c r="A16" s="11"/>
      <c r="B16" s="11"/>
      <c r="C16" s="12"/>
    </row>
    <row r="17" spans="1:3" ht="16.5">
      <c r="A17" s="11"/>
      <c r="B17" s="11"/>
      <c r="C17" s="12"/>
    </row>
    <row r="18" spans="1:3" ht="16.5">
      <c r="A18" s="11"/>
      <c r="B18" s="11"/>
      <c r="C18" s="12"/>
    </row>
    <row r="19" spans="1:3" ht="16.5">
      <c r="A19" s="11"/>
      <c r="B19" s="11"/>
      <c r="C19" s="12"/>
    </row>
    <row r="20" spans="1:3" ht="16.5">
      <c r="A20" s="11"/>
      <c r="B20" s="11"/>
      <c r="C20" s="12"/>
    </row>
    <row r="21" spans="1:3" ht="16.5">
      <c r="A21" s="11"/>
      <c r="B21" s="11"/>
      <c r="C21" s="12"/>
    </row>
    <row r="22" spans="1:3" ht="16.5">
      <c r="A22" s="11"/>
      <c r="B22" s="11"/>
      <c r="C22" s="12"/>
    </row>
    <row r="23" spans="1:3" ht="16.5">
      <c r="A23" s="11"/>
      <c r="B23" s="11"/>
      <c r="C23" s="12"/>
    </row>
    <row r="24" spans="1:3" ht="16.5">
      <c r="A24" s="11"/>
      <c r="B24" s="11"/>
      <c r="C24" s="12"/>
    </row>
    <row r="25" spans="1:3" ht="16.5">
      <c r="A25" s="11"/>
      <c r="B25" s="11"/>
      <c r="C25" s="12"/>
    </row>
    <row r="26" spans="1:3" ht="16.5">
      <c r="A26" s="11"/>
      <c r="B26" s="11"/>
      <c r="C26" s="12"/>
    </row>
    <row r="27" spans="1:3" ht="16.5">
      <c r="A27" s="11"/>
      <c r="B27" s="11"/>
      <c r="C27" s="12"/>
    </row>
    <row r="28" spans="1:3" ht="16.5">
      <c r="A28" s="11"/>
      <c r="B28" s="11"/>
      <c r="C28" s="12"/>
    </row>
    <row r="29" spans="1:3" ht="16.5">
      <c r="A29" s="11"/>
      <c r="B29" s="11"/>
      <c r="C29" s="12"/>
    </row>
    <row r="30" spans="1:3" ht="16.5">
      <c r="A30" s="11"/>
      <c r="B30" s="11"/>
      <c r="C30" s="12"/>
    </row>
    <row r="31" spans="1:3" ht="16.5">
      <c r="A31" s="11"/>
      <c r="B31" s="11"/>
      <c r="C31" s="12"/>
    </row>
    <row r="32" spans="1:3" ht="16.5">
      <c r="A32" s="11"/>
      <c r="B32" s="11"/>
      <c r="C32" s="12"/>
    </row>
    <row r="33" spans="1:3" ht="16.5">
      <c r="A33" s="11"/>
      <c r="B33" s="11"/>
      <c r="C33" s="12"/>
    </row>
    <row r="34" spans="1:3" ht="16.5">
      <c r="A34" s="11"/>
      <c r="B34" s="11"/>
      <c r="C34" s="12"/>
    </row>
    <row r="35" spans="1:3" ht="16.5">
      <c r="A35" s="11"/>
      <c r="B35" s="11"/>
      <c r="C35" s="12"/>
    </row>
    <row r="36" spans="1:3" ht="16.5">
      <c r="A36" s="11"/>
      <c r="B36" s="11"/>
      <c r="C36" s="12"/>
    </row>
    <row r="37" spans="1:3" ht="16.5">
      <c r="A37" s="11"/>
      <c r="B37" s="11"/>
      <c r="C37" s="12"/>
    </row>
    <row r="38" spans="1:3" ht="16.5">
      <c r="A38" s="11"/>
      <c r="B38" s="11"/>
      <c r="C38" s="12"/>
    </row>
    <row r="39" spans="1:3" ht="16.5">
      <c r="A39" s="11"/>
      <c r="B39" s="11"/>
      <c r="C39" s="12"/>
    </row>
    <row r="40" spans="1:3" ht="16.5">
      <c r="A40" s="11"/>
      <c r="B40" s="11"/>
      <c r="C40" s="12"/>
    </row>
    <row r="41" spans="1:3" ht="16.5">
      <c r="A41" s="11"/>
      <c r="B41" s="11"/>
      <c r="C41" s="12"/>
    </row>
    <row r="42" spans="1:3" ht="16.5">
      <c r="A42" s="11"/>
      <c r="B42" s="11"/>
      <c r="C42" s="12"/>
    </row>
    <row r="43" spans="1:3" ht="16.5">
      <c r="A43" s="11"/>
      <c r="B43" s="11"/>
      <c r="C43" s="12"/>
    </row>
    <row r="44" spans="1:3" ht="16.5">
      <c r="A44" s="11"/>
      <c r="B44" s="11"/>
      <c r="C44" s="12"/>
    </row>
    <row r="45" spans="1:3" ht="16.5">
      <c r="A45" s="11"/>
      <c r="B45" s="11"/>
      <c r="C45" s="12"/>
    </row>
    <row r="46" spans="1:3" ht="16.5">
      <c r="A46" s="11"/>
      <c r="B46" s="11"/>
      <c r="C46" s="12"/>
    </row>
    <row r="47" spans="1:3" ht="16.5">
      <c r="A47" s="11"/>
      <c r="B47" s="11"/>
      <c r="C47" s="12"/>
    </row>
    <row r="48" spans="1:3" ht="16.5">
      <c r="A48" s="11"/>
      <c r="B48" s="11"/>
      <c r="C48" s="12"/>
    </row>
    <row r="49" spans="1:3" ht="16.5">
      <c r="A49" s="11"/>
      <c r="B49" s="11"/>
      <c r="C49" s="12"/>
    </row>
    <row r="50" spans="1:3" ht="16.5">
      <c r="A50" s="11"/>
      <c r="B50" s="11"/>
      <c r="C50" s="12"/>
    </row>
    <row r="51" spans="1:3" ht="16.5">
      <c r="A51" s="11"/>
      <c r="B51" s="11"/>
      <c r="C51" s="12"/>
    </row>
    <row r="52" spans="1:3" ht="16.5">
      <c r="A52" s="11"/>
      <c r="B52" s="11"/>
      <c r="C52" s="12"/>
    </row>
    <row r="53" spans="1:3" ht="16.5">
      <c r="A53" s="11"/>
      <c r="B53" s="11"/>
      <c r="C53" s="12"/>
    </row>
    <row r="54" spans="1:3" ht="16.5">
      <c r="A54" s="11"/>
      <c r="B54" s="11"/>
      <c r="C54" s="12"/>
    </row>
    <row r="55" spans="1:3" ht="16.5">
      <c r="A55" s="11"/>
      <c r="B55" s="11"/>
      <c r="C55" s="12"/>
    </row>
    <row r="56" spans="1:3" ht="16.5">
      <c r="A56" s="11"/>
      <c r="B56" s="11"/>
      <c r="C56" s="12"/>
    </row>
    <row r="57" spans="1:3" ht="16.5">
      <c r="A57" s="11"/>
      <c r="B57" s="11"/>
      <c r="C57" s="12"/>
    </row>
    <row r="58" spans="1:3" ht="16.5">
      <c r="A58" s="11"/>
      <c r="B58" s="11"/>
      <c r="C58" s="12"/>
    </row>
    <row r="59" spans="1:3" ht="16.5">
      <c r="A59" s="11"/>
      <c r="B59" s="11"/>
      <c r="C59" s="12"/>
    </row>
    <row r="60" spans="1:3" ht="16.5">
      <c r="A60" s="11"/>
      <c r="B60" s="11"/>
      <c r="C60" s="12"/>
    </row>
    <row r="61" spans="1:3" ht="16.5">
      <c r="A61" s="11"/>
      <c r="B61" s="11"/>
      <c r="C61" s="12"/>
    </row>
    <row r="62" spans="1:3" ht="16.5">
      <c r="A62" s="11"/>
      <c r="B62" s="11"/>
      <c r="C62" s="12"/>
    </row>
    <row r="63" spans="1:3" ht="16.5">
      <c r="A63" s="11"/>
      <c r="B63" s="11"/>
      <c r="C63" s="12"/>
    </row>
    <row r="64" spans="1:3" ht="16.5">
      <c r="A64" s="11"/>
      <c r="B64" s="11"/>
      <c r="C64" s="12"/>
    </row>
    <row r="65" spans="1:3" ht="16.5">
      <c r="A65" s="11"/>
      <c r="B65" s="11"/>
      <c r="C65" s="12"/>
    </row>
    <row r="66" spans="1:3" ht="16.5">
      <c r="A66" s="11"/>
      <c r="B66" s="11"/>
      <c r="C66" s="12"/>
    </row>
    <row r="67" spans="1:3" ht="16.5">
      <c r="A67" s="11"/>
      <c r="B67" s="11"/>
      <c r="C67" s="12"/>
    </row>
    <row r="68" spans="1:3" ht="16.5">
      <c r="A68" s="11"/>
      <c r="B68" s="11"/>
      <c r="C68" s="12"/>
    </row>
    <row r="69" spans="1:3" ht="16.5">
      <c r="A69" s="11"/>
      <c r="B69" s="11"/>
      <c r="C69" s="12"/>
    </row>
    <row r="70" spans="1:3" ht="16.5">
      <c r="A70" s="11"/>
      <c r="B70" s="11"/>
      <c r="C70" s="12"/>
    </row>
    <row r="71" spans="1:3" ht="16.5">
      <c r="A71" s="11"/>
      <c r="B71" s="11"/>
      <c r="C71" s="12"/>
    </row>
    <row r="72" spans="1:3" ht="16.5">
      <c r="A72" s="11"/>
      <c r="B72" s="11"/>
      <c r="C72" s="12"/>
    </row>
    <row r="73" spans="1:3" ht="16.5">
      <c r="A73" s="11"/>
      <c r="B73" s="11"/>
      <c r="C73" s="12"/>
    </row>
    <row r="74" spans="1:3" ht="16.5">
      <c r="A74" s="11"/>
      <c r="B74" s="11"/>
      <c r="C74" s="12"/>
    </row>
    <row r="75" spans="1:3" ht="16.5">
      <c r="A75" s="11"/>
      <c r="B75" s="11"/>
      <c r="C75" s="12"/>
    </row>
    <row r="76" spans="1:3" ht="16.5">
      <c r="A76" s="11"/>
      <c r="B76" s="11"/>
      <c r="C76" s="12"/>
    </row>
    <row r="77" spans="1:3" ht="16.5">
      <c r="A77" s="11"/>
      <c r="B77" s="11"/>
      <c r="C77" s="12"/>
    </row>
    <row r="78" spans="1:3" ht="16.5">
      <c r="A78" s="11"/>
      <c r="B78" s="11"/>
      <c r="C78" s="12"/>
    </row>
    <row r="79" spans="1:3" ht="16.5">
      <c r="A79" s="11"/>
      <c r="B79" s="11"/>
      <c r="C79" s="12"/>
    </row>
    <row r="80" spans="1:3" ht="16.5">
      <c r="A80" s="11"/>
      <c r="B80" s="11"/>
      <c r="C80" s="12"/>
    </row>
    <row r="81" spans="1:3" ht="16.5">
      <c r="A81" s="11"/>
      <c r="B81" s="11"/>
      <c r="C81" s="12"/>
    </row>
    <row r="82" spans="1:3" ht="16.5">
      <c r="A82" s="11"/>
      <c r="B82" s="11"/>
      <c r="C82" s="12"/>
    </row>
    <row r="83" spans="1:3" ht="16.5">
      <c r="A83" s="11"/>
      <c r="B83" s="11"/>
      <c r="C83" s="12"/>
    </row>
    <row r="84" spans="1:3" ht="16.5">
      <c r="A84" s="11"/>
      <c r="B84" s="11"/>
      <c r="C84" s="12"/>
    </row>
    <row r="85" spans="1:3" ht="16.5">
      <c r="A85" s="11"/>
      <c r="B85" s="11"/>
      <c r="C85" s="12"/>
    </row>
    <row r="86" spans="1:3" ht="16.5">
      <c r="A86" s="11"/>
      <c r="B86" s="11"/>
      <c r="C86" s="12"/>
    </row>
    <row r="87" spans="1:3" ht="16.5">
      <c r="A87" s="11"/>
      <c r="B87" s="11"/>
      <c r="C87" s="12"/>
    </row>
    <row r="88" spans="1:3" ht="16.5">
      <c r="A88" s="11"/>
      <c r="B88" s="11"/>
      <c r="C88" s="12"/>
    </row>
    <row r="89" spans="1:3" ht="16.5">
      <c r="A89" s="11"/>
      <c r="B89" s="11"/>
      <c r="C89" s="12"/>
    </row>
    <row r="90" spans="1:3" ht="16.5">
      <c r="A90" s="11"/>
      <c r="B90" s="11"/>
      <c r="C90" s="12"/>
    </row>
    <row r="91" spans="1:3" ht="16.5">
      <c r="A91" s="11"/>
      <c r="B91" s="11"/>
      <c r="C91" s="12"/>
    </row>
    <row r="92" spans="1:3" ht="16.5">
      <c r="A92" s="11"/>
      <c r="B92" s="11"/>
      <c r="C92" s="12"/>
    </row>
    <row r="93" spans="1:3" ht="16.5">
      <c r="A93" s="11"/>
      <c r="B93" s="11"/>
      <c r="C93" s="12"/>
    </row>
    <row r="94" spans="1:3" ht="16.5">
      <c r="A94" s="11"/>
      <c r="B94" s="11"/>
      <c r="C94" s="12"/>
    </row>
    <row r="95" spans="1:3" ht="16.5">
      <c r="A95" s="11"/>
      <c r="B95" s="11"/>
      <c r="C95" s="12"/>
    </row>
    <row r="96" spans="1:3" ht="16.5">
      <c r="A96" s="11"/>
      <c r="B96" s="11"/>
      <c r="C96" s="12"/>
    </row>
    <row r="97" spans="1:3" ht="16.5">
      <c r="A97" s="11"/>
      <c r="B97" s="11"/>
      <c r="C97" s="12"/>
    </row>
    <row r="98" spans="1:3" ht="16.5">
      <c r="A98" s="11"/>
      <c r="B98" s="11"/>
      <c r="C98" s="12"/>
    </row>
    <row r="99" spans="1:3" ht="16.5">
      <c r="A99" s="11"/>
      <c r="B99" s="11"/>
      <c r="C99" s="12"/>
    </row>
    <row r="100" spans="1:3" ht="16.5">
      <c r="A100" s="11"/>
      <c r="B100" s="11"/>
      <c r="C100" s="12"/>
    </row>
    <row r="101" spans="1:3" ht="16.5">
      <c r="A101" s="11"/>
      <c r="B101" s="11"/>
      <c r="C101" s="12"/>
    </row>
    <row r="102" spans="1:2" ht="16.5">
      <c r="A102" s="92"/>
      <c r="B102" s="92"/>
    </row>
  </sheetData>
  <sheetProtection/>
  <mergeCells count="10">
    <mergeCell ref="A5:B5"/>
    <mergeCell ref="A6:B6"/>
    <mergeCell ref="A1:K1"/>
    <mergeCell ref="A3:B3"/>
    <mergeCell ref="A2:B2"/>
    <mergeCell ref="A4:B4"/>
    <mergeCell ref="A7:B7"/>
    <mergeCell ref="A102:B102"/>
    <mergeCell ref="A9:K9"/>
    <mergeCell ref="B12:K12"/>
  </mergeCells>
  <printOptions/>
  <pageMargins left="0.38" right="0.7" top="0.2" bottom="0.17" header="0.24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5.28125" style="0" customWidth="1"/>
    <col min="2" max="2" width="31.7109375" style="0" customWidth="1"/>
    <col min="4" max="4" width="13.28125" style="0" customWidth="1"/>
    <col min="5" max="5" width="12.28125" style="0" customWidth="1"/>
    <col min="7" max="7" width="11.140625" style="0" customWidth="1"/>
    <col min="8" max="8" width="13.140625" style="0" customWidth="1"/>
    <col min="9" max="9" width="12.28125" style="0" customWidth="1"/>
    <col min="10" max="10" width="11.421875" style="0" customWidth="1"/>
  </cols>
  <sheetData>
    <row r="1" spans="1:10" ht="15">
      <c r="A1" s="19"/>
      <c r="B1" s="19"/>
      <c r="C1" s="19"/>
      <c r="D1" s="19"/>
      <c r="E1" s="19"/>
      <c r="F1" s="19"/>
      <c r="G1" s="19"/>
      <c r="H1" s="19"/>
      <c r="I1" s="107" t="s">
        <v>206</v>
      </c>
      <c r="J1" s="107"/>
    </row>
    <row r="2" spans="1:10" ht="15.75" thickBot="1">
      <c r="A2" s="19"/>
      <c r="B2" s="19" t="s">
        <v>132</v>
      </c>
      <c r="C2" s="19"/>
      <c r="D2" s="19"/>
      <c r="E2" s="19"/>
      <c r="F2" s="19"/>
      <c r="G2" s="19"/>
      <c r="H2" s="19"/>
      <c r="I2" s="19"/>
      <c r="J2" s="19"/>
    </row>
    <row r="3" spans="1:10" ht="15">
      <c r="A3" s="108"/>
      <c r="B3" s="110" t="s">
        <v>167</v>
      </c>
      <c r="C3" s="111"/>
      <c r="D3" s="111"/>
      <c r="E3" s="111"/>
      <c r="F3" s="111"/>
      <c r="G3" s="111"/>
      <c r="H3" s="111"/>
      <c r="I3" s="111"/>
      <c r="J3" s="112"/>
    </row>
    <row r="4" spans="1:10" ht="15.75" thickBot="1">
      <c r="A4" s="109"/>
      <c r="B4" s="113"/>
      <c r="C4" s="114"/>
      <c r="D4" s="114"/>
      <c r="E4" s="114"/>
      <c r="F4" s="114"/>
      <c r="G4" s="114"/>
      <c r="H4" s="114"/>
      <c r="I4" s="114"/>
      <c r="J4" s="115"/>
    </row>
    <row r="5" spans="1:10" ht="72" customHeight="1" thickBot="1">
      <c r="A5" s="100" t="s">
        <v>133</v>
      </c>
      <c r="B5" s="116" t="s">
        <v>134</v>
      </c>
      <c r="C5" s="118" t="s">
        <v>168</v>
      </c>
      <c r="D5" s="119"/>
      <c r="E5" s="120"/>
      <c r="F5" s="118" t="s">
        <v>169</v>
      </c>
      <c r="G5" s="119"/>
      <c r="H5" s="120"/>
      <c r="I5" s="121" t="s">
        <v>170</v>
      </c>
      <c r="J5" s="122"/>
    </row>
    <row r="6" spans="1:10" ht="30.75" thickBot="1">
      <c r="A6" s="101"/>
      <c r="B6" s="117"/>
      <c r="C6" s="20" t="s">
        <v>135</v>
      </c>
      <c r="D6" s="21" t="s">
        <v>136</v>
      </c>
      <c r="E6" s="20" t="s">
        <v>137</v>
      </c>
      <c r="F6" s="20" t="s">
        <v>135</v>
      </c>
      <c r="G6" s="21" t="s">
        <v>136</v>
      </c>
      <c r="H6" s="20" t="s">
        <v>137</v>
      </c>
      <c r="I6" s="20" t="s">
        <v>136</v>
      </c>
      <c r="J6" s="20" t="s">
        <v>137</v>
      </c>
    </row>
    <row r="7" spans="1:10" ht="30">
      <c r="A7" s="22">
        <v>1</v>
      </c>
      <c r="B7" s="23" t="s">
        <v>138</v>
      </c>
      <c r="C7" s="24">
        <v>12950</v>
      </c>
      <c r="D7" s="25">
        <v>11915.7</v>
      </c>
      <c r="E7" s="24">
        <f>D7/C7%</f>
        <v>92.01312741312742</v>
      </c>
      <c r="F7" s="24">
        <v>12000</v>
      </c>
      <c r="G7" s="24">
        <v>11890.7</v>
      </c>
      <c r="H7" s="24">
        <f aca="true" t="shared" si="0" ref="H7:H21">G7/F7%</f>
        <v>99.08916666666667</v>
      </c>
      <c r="I7" s="26" t="s">
        <v>171</v>
      </c>
      <c r="J7" s="24">
        <f>I7/G7%</f>
        <v>0.21024834534552211</v>
      </c>
    </row>
    <row r="8" spans="1:10" ht="30">
      <c r="A8" s="27">
        <v>2</v>
      </c>
      <c r="B8" s="23" t="s">
        <v>172</v>
      </c>
      <c r="C8" s="28">
        <v>42300</v>
      </c>
      <c r="D8" s="25">
        <v>25054.3</v>
      </c>
      <c r="E8" s="24">
        <f aca="true" t="shared" si="1" ref="E8:E21">D8/C8%</f>
        <v>59.23002364066193</v>
      </c>
      <c r="F8" s="29">
        <v>35500</v>
      </c>
      <c r="G8" s="24">
        <v>29212.3</v>
      </c>
      <c r="H8" s="24">
        <f t="shared" si="0"/>
        <v>82.2881690140845</v>
      </c>
      <c r="I8" s="26" t="s">
        <v>173</v>
      </c>
      <c r="J8" s="24">
        <f aca="true" t="shared" si="2" ref="J8:J21">I8/G8%</f>
        <v>-14.233730312231492</v>
      </c>
    </row>
    <row r="9" spans="1:10" ht="15">
      <c r="A9" s="27">
        <v>3</v>
      </c>
      <c r="B9" s="30" t="s">
        <v>139</v>
      </c>
      <c r="C9" s="28">
        <v>4300</v>
      </c>
      <c r="D9" s="25">
        <v>2757.6</v>
      </c>
      <c r="E9" s="24">
        <f t="shared" si="1"/>
        <v>64.13023255813954</v>
      </c>
      <c r="F9" s="29">
        <v>4500</v>
      </c>
      <c r="G9" s="24">
        <v>2477.8</v>
      </c>
      <c r="H9" s="24">
        <f t="shared" si="0"/>
        <v>55.062222222222225</v>
      </c>
      <c r="I9" s="26" t="s">
        <v>174</v>
      </c>
      <c r="J9" s="24">
        <f t="shared" si="2"/>
        <v>11.292275405601742</v>
      </c>
    </row>
    <row r="10" spans="1:10" ht="15">
      <c r="A10" s="27">
        <v>4</v>
      </c>
      <c r="B10" s="30" t="s">
        <v>140</v>
      </c>
      <c r="C10" s="28">
        <v>4000</v>
      </c>
      <c r="D10" s="25">
        <v>3370.7</v>
      </c>
      <c r="E10" s="24">
        <f t="shared" si="1"/>
        <v>84.2675</v>
      </c>
      <c r="F10" s="29">
        <v>3550</v>
      </c>
      <c r="G10" s="24">
        <v>3916.1</v>
      </c>
      <c r="H10" s="24">
        <f t="shared" si="0"/>
        <v>110.31267605633802</v>
      </c>
      <c r="I10" s="26" t="s">
        <v>175</v>
      </c>
      <c r="J10" s="24">
        <f t="shared" si="2"/>
        <v>-13.927121370751513</v>
      </c>
    </row>
    <row r="11" spans="1:10" ht="15">
      <c r="A11" s="27">
        <v>5</v>
      </c>
      <c r="B11" s="30" t="s">
        <v>141</v>
      </c>
      <c r="C11" s="31">
        <v>4500</v>
      </c>
      <c r="D11" s="25">
        <v>4464.6</v>
      </c>
      <c r="E11" s="24">
        <f>D11/C11%</f>
        <v>99.21333333333334</v>
      </c>
      <c r="F11" s="29">
        <v>4750</v>
      </c>
      <c r="G11" s="24">
        <v>4285.4</v>
      </c>
      <c r="H11" s="24">
        <f t="shared" si="0"/>
        <v>90.21894736842104</v>
      </c>
      <c r="I11" s="26" t="s">
        <v>176</v>
      </c>
      <c r="J11" s="24">
        <f t="shared" si="2"/>
        <v>4.181639986932375</v>
      </c>
    </row>
    <row r="12" spans="1:10" ht="30.75" thickBot="1">
      <c r="A12" s="32">
        <v>6</v>
      </c>
      <c r="B12" s="33" t="s">
        <v>142</v>
      </c>
      <c r="C12" s="34">
        <v>26604.8</v>
      </c>
      <c r="D12" s="35">
        <v>42131.9</v>
      </c>
      <c r="E12" s="31">
        <f t="shared" si="1"/>
        <v>158.3620248977628</v>
      </c>
      <c r="F12" s="36">
        <v>28760.5</v>
      </c>
      <c r="G12" s="36">
        <v>40210.6</v>
      </c>
      <c r="H12" s="31">
        <f t="shared" si="0"/>
        <v>139.81189478625197</v>
      </c>
      <c r="I12" s="37" t="s">
        <v>177</v>
      </c>
      <c r="J12" s="31">
        <f t="shared" si="2"/>
        <v>4.7780933385724165</v>
      </c>
    </row>
    <row r="13" spans="1:10" ht="30.75" thickBot="1">
      <c r="A13" s="38">
        <v>7</v>
      </c>
      <c r="B13" s="39" t="s">
        <v>143</v>
      </c>
      <c r="C13" s="40">
        <f>SUM(C7:C12)</f>
        <v>94654.8</v>
      </c>
      <c r="D13" s="41">
        <f>SUM(D7:D12)</f>
        <v>89694.79999999999</v>
      </c>
      <c r="E13" s="42">
        <f t="shared" si="1"/>
        <v>94.75990652349378</v>
      </c>
      <c r="F13" s="41">
        <f>F7+F8+F9+F10+F11+F12</f>
        <v>89060.5</v>
      </c>
      <c r="G13" s="41">
        <f>SUM(G7:G12)</f>
        <v>91992.9</v>
      </c>
      <c r="H13" s="43">
        <f t="shared" si="0"/>
        <v>103.29259323718146</v>
      </c>
      <c r="I13" s="44" t="s">
        <v>178</v>
      </c>
      <c r="J13" s="43">
        <f t="shared" si="2"/>
        <v>-2.498127572888777</v>
      </c>
    </row>
    <row r="14" spans="1:10" ht="30.75" thickBot="1">
      <c r="A14" s="22">
        <v>8</v>
      </c>
      <c r="B14" s="45" t="s">
        <v>179</v>
      </c>
      <c r="C14" s="31">
        <v>2668.6</v>
      </c>
      <c r="D14" s="46">
        <v>2668.6</v>
      </c>
      <c r="E14" s="24">
        <f t="shared" si="1"/>
        <v>100</v>
      </c>
      <c r="F14" s="24">
        <v>2146</v>
      </c>
      <c r="G14" s="24">
        <v>2146</v>
      </c>
      <c r="H14" s="24">
        <f t="shared" si="0"/>
        <v>100</v>
      </c>
      <c r="I14" s="37" t="s">
        <v>180</v>
      </c>
      <c r="J14" s="24">
        <f t="shared" si="2"/>
        <v>24.35228331780056</v>
      </c>
    </row>
    <row r="15" spans="1:10" ht="15.75" thickBot="1">
      <c r="A15" s="47">
        <v>9</v>
      </c>
      <c r="B15" s="33" t="s">
        <v>144</v>
      </c>
      <c r="C15" s="48">
        <v>224214.3</v>
      </c>
      <c r="D15" s="48">
        <v>224214.3</v>
      </c>
      <c r="E15" s="31">
        <f t="shared" si="1"/>
        <v>100</v>
      </c>
      <c r="F15" s="29">
        <v>186009.3</v>
      </c>
      <c r="G15" s="31">
        <v>186009.3</v>
      </c>
      <c r="H15" s="24">
        <f t="shared" si="0"/>
        <v>100</v>
      </c>
      <c r="I15" s="44" t="s">
        <v>181</v>
      </c>
      <c r="J15" s="31">
        <f t="shared" si="2"/>
        <v>20.53929561586437</v>
      </c>
    </row>
    <row r="16" spans="1:10" ht="30.75" thickBot="1">
      <c r="A16" s="38">
        <v>11</v>
      </c>
      <c r="B16" s="49" t="s">
        <v>145</v>
      </c>
      <c r="C16" s="50">
        <f>C13+C14+C15</f>
        <v>321537.7</v>
      </c>
      <c r="D16" s="50">
        <f>D13+D14+D15</f>
        <v>316577.69999999995</v>
      </c>
      <c r="E16" s="43">
        <f t="shared" si="1"/>
        <v>98.45741261444613</v>
      </c>
      <c r="F16" s="51">
        <f>F13+F14+F15</f>
        <v>277215.8</v>
      </c>
      <c r="G16" s="41">
        <f>G13+G14+G15</f>
        <v>280148.19999999995</v>
      </c>
      <c r="H16" s="31">
        <f t="shared" si="0"/>
        <v>101.05780406455908</v>
      </c>
      <c r="I16" s="44" t="s">
        <v>182</v>
      </c>
      <c r="J16" s="43">
        <f t="shared" si="2"/>
        <v>13.003653066484098</v>
      </c>
    </row>
    <row r="17" spans="1:10" ht="30.75" thickBot="1">
      <c r="A17" s="52">
        <v>12</v>
      </c>
      <c r="B17" s="53" t="s">
        <v>183</v>
      </c>
      <c r="C17" s="41">
        <f>C18+C19+C20</f>
        <v>70000</v>
      </c>
      <c r="D17" s="41">
        <f>D18+D19+D20</f>
        <v>14151</v>
      </c>
      <c r="E17" s="43">
        <f t="shared" si="1"/>
        <v>20.215714285714284</v>
      </c>
      <c r="F17" s="54">
        <f>F18+F19+F20</f>
        <v>80000</v>
      </c>
      <c r="G17" s="55">
        <f>G18+G19+G20</f>
        <v>43841.8</v>
      </c>
      <c r="H17" s="43">
        <f t="shared" si="0"/>
        <v>54.80225</v>
      </c>
      <c r="I17" s="44" t="s">
        <v>184</v>
      </c>
      <c r="J17" s="43">
        <f t="shared" si="2"/>
        <v>-67.72258438294048</v>
      </c>
    </row>
    <row r="18" spans="1:10" ht="30">
      <c r="A18" s="27">
        <v>13</v>
      </c>
      <c r="B18" s="30" t="s">
        <v>185</v>
      </c>
      <c r="C18" s="56">
        <v>40000</v>
      </c>
      <c r="D18" s="24">
        <v>14151</v>
      </c>
      <c r="E18" s="57">
        <f t="shared" si="1"/>
        <v>35.3775</v>
      </c>
      <c r="F18" s="36">
        <v>50000</v>
      </c>
      <c r="G18" s="36">
        <v>14141.8</v>
      </c>
      <c r="H18" s="24">
        <f t="shared" si="0"/>
        <v>28.2836</v>
      </c>
      <c r="I18" s="26" t="s">
        <v>186</v>
      </c>
      <c r="J18" s="24">
        <f t="shared" si="2"/>
        <v>0.06505536777496498</v>
      </c>
    </row>
    <row r="19" spans="1:10" ht="30">
      <c r="A19" s="27">
        <v>14</v>
      </c>
      <c r="B19" s="30" t="s">
        <v>187</v>
      </c>
      <c r="C19" s="29">
        <v>30000</v>
      </c>
      <c r="D19" s="25">
        <v>0</v>
      </c>
      <c r="E19" s="58">
        <f t="shared" si="1"/>
        <v>0</v>
      </c>
      <c r="F19" s="29">
        <v>30000</v>
      </c>
      <c r="G19" s="59">
        <v>29700</v>
      </c>
      <c r="H19" s="24">
        <f t="shared" si="0"/>
        <v>99</v>
      </c>
      <c r="I19" s="60" t="s">
        <v>188</v>
      </c>
      <c r="J19" s="24">
        <f t="shared" si="2"/>
        <v>-100</v>
      </c>
    </row>
    <row r="20" spans="1:10" ht="15.75" thickBot="1">
      <c r="A20" s="32">
        <v>15</v>
      </c>
      <c r="B20" s="61" t="s">
        <v>146</v>
      </c>
      <c r="C20" s="36">
        <v>0</v>
      </c>
      <c r="D20" s="62">
        <v>0</v>
      </c>
      <c r="E20" s="36" t="e">
        <f t="shared" si="1"/>
        <v>#DIV/0!</v>
      </c>
      <c r="F20" s="63">
        <v>0</v>
      </c>
      <c r="G20" s="31"/>
      <c r="H20" s="31" t="e">
        <f t="shared" si="0"/>
        <v>#DIV/0!</v>
      </c>
      <c r="I20" s="64" t="s">
        <v>147</v>
      </c>
      <c r="J20" s="31" t="e">
        <f t="shared" si="2"/>
        <v>#DIV/0!</v>
      </c>
    </row>
    <row r="21" spans="1:10" ht="30.75" thickBot="1">
      <c r="A21" s="65"/>
      <c r="B21" s="49" t="s">
        <v>189</v>
      </c>
      <c r="C21" s="41">
        <f>C16+C17</f>
        <v>391537.7</v>
      </c>
      <c r="D21" s="40">
        <f>D16+D17</f>
        <v>330728.69999999995</v>
      </c>
      <c r="E21" s="43">
        <f t="shared" si="1"/>
        <v>84.46918393809841</v>
      </c>
      <c r="F21" s="55">
        <f>F16+F17</f>
        <v>357215.8</v>
      </c>
      <c r="G21" s="41">
        <f>G16+G17</f>
        <v>323989.99999999994</v>
      </c>
      <c r="H21" s="43">
        <f t="shared" si="0"/>
        <v>90.69867570247452</v>
      </c>
      <c r="I21" s="44" t="s">
        <v>190</v>
      </c>
      <c r="J21" s="43">
        <f t="shared" si="2"/>
        <v>2.0799098737615362</v>
      </c>
    </row>
    <row r="22" spans="1:10" ht="15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 ht="15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ht="15">
      <c r="A24" s="19"/>
      <c r="B24" s="19"/>
      <c r="C24" s="19"/>
      <c r="D24" s="19"/>
      <c r="E24" s="19"/>
      <c r="F24" s="19"/>
      <c r="G24" s="19"/>
      <c r="H24" s="19"/>
      <c r="I24" s="98" t="s">
        <v>207</v>
      </c>
      <c r="J24" s="98"/>
    </row>
    <row r="25" spans="2:10" ht="15">
      <c r="B25" s="99" t="s">
        <v>191</v>
      </c>
      <c r="C25" s="99"/>
      <c r="D25" s="99"/>
      <c r="E25" s="99"/>
      <c r="F25" s="99"/>
      <c r="G25" s="99"/>
      <c r="H25" s="99"/>
      <c r="I25" s="99"/>
      <c r="J25" s="99"/>
    </row>
    <row r="26" spans="2:10" ht="15.75" thickBot="1">
      <c r="B26" s="99"/>
      <c r="C26" s="99"/>
      <c r="D26" s="99"/>
      <c r="E26" s="99"/>
      <c r="F26" s="99"/>
      <c r="G26" s="99"/>
      <c r="H26" s="99"/>
      <c r="I26" s="99"/>
      <c r="J26" s="99"/>
    </row>
    <row r="27" spans="1:10" ht="30.75" thickBot="1">
      <c r="A27" s="100" t="s">
        <v>133</v>
      </c>
      <c r="B27" s="66" t="s">
        <v>148</v>
      </c>
      <c r="C27" s="102" t="s">
        <v>192</v>
      </c>
      <c r="D27" s="103"/>
      <c r="E27" s="104"/>
      <c r="F27" s="102" t="s">
        <v>193</v>
      </c>
      <c r="G27" s="103"/>
      <c r="H27" s="104"/>
      <c r="I27" s="105" t="s">
        <v>149</v>
      </c>
      <c r="J27" s="106"/>
    </row>
    <row r="28" spans="1:10" ht="30.75" thickBot="1">
      <c r="A28" s="101"/>
      <c r="B28" s="67"/>
      <c r="C28" s="20" t="s">
        <v>135</v>
      </c>
      <c r="D28" s="21" t="s">
        <v>136</v>
      </c>
      <c r="E28" s="20" t="s">
        <v>137</v>
      </c>
      <c r="F28" s="20" t="s">
        <v>135</v>
      </c>
      <c r="G28" s="21" t="s">
        <v>136</v>
      </c>
      <c r="H28" s="20" t="s">
        <v>137</v>
      </c>
      <c r="I28" s="20" t="s">
        <v>136</v>
      </c>
      <c r="J28" s="20" t="s">
        <v>137</v>
      </c>
    </row>
    <row r="29" spans="1:10" ht="30">
      <c r="A29" s="22">
        <v>1</v>
      </c>
      <c r="B29" s="23" t="s">
        <v>150</v>
      </c>
      <c r="C29" s="24">
        <v>72191.3</v>
      </c>
      <c r="D29" s="25">
        <v>72191.3</v>
      </c>
      <c r="E29" s="24">
        <f>D29/C29%</f>
        <v>100</v>
      </c>
      <c r="F29" s="24">
        <v>59923.6</v>
      </c>
      <c r="G29" s="24">
        <v>52707.6</v>
      </c>
      <c r="H29" s="24">
        <f>G29/F29%</f>
        <v>87.95799985314633</v>
      </c>
      <c r="I29" s="26" t="s">
        <v>194</v>
      </c>
      <c r="J29" s="24">
        <f>I29/G29%</f>
        <v>36.96563683415675</v>
      </c>
    </row>
    <row r="30" spans="1:10" ht="30">
      <c r="A30" s="27">
        <v>2</v>
      </c>
      <c r="B30" s="23" t="s">
        <v>151</v>
      </c>
      <c r="C30" s="24">
        <v>62527.9</v>
      </c>
      <c r="D30" s="25">
        <v>62527.9</v>
      </c>
      <c r="E30" s="24">
        <f aca="true" t="shared" si="3" ref="E30:E45">D30/C30%</f>
        <v>100</v>
      </c>
      <c r="F30" s="29">
        <v>55775</v>
      </c>
      <c r="G30" s="24">
        <v>49455.7</v>
      </c>
      <c r="H30" s="24">
        <f aca="true" t="shared" si="4" ref="H30:H45">G30/F30%</f>
        <v>88.6700134468848</v>
      </c>
      <c r="I30" s="26" t="s">
        <v>195</v>
      </c>
      <c r="J30" s="24">
        <f aca="true" t="shared" si="5" ref="J30:J45">I30/G30%</f>
        <v>26.432140279078048</v>
      </c>
    </row>
    <row r="31" spans="1:10" ht="15">
      <c r="A31" s="27">
        <v>3</v>
      </c>
      <c r="B31" s="23" t="s">
        <v>152</v>
      </c>
      <c r="C31" s="24">
        <v>1000</v>
      </c>
      <c r="D31" s="25">
        <v>0</v>
      </c>
      <c r="E31" s="24">
        <f t="shared" si="3"/>
        <v>0</v>
      </c>
      <c r="F31" s="29">
        <v>0</v>
      </c>
      <c r="G31" s="24">
        <v>0</v>
      </c>
      <c r="H31" s="24" t="e">
        <f t="shared" si="4"/>
        <v>#DIV/0!</v>
      </c>
      <c r="I31" s="26"/>
      <c r="J31" s="24" t="e">
        <f t="shared" si="5"/>
        <v>#DIV/0!</v>
      </c>
    </row>
    <row r="32" spans="1:10" ht="15">
      <c r="A32" s="27">
        <v>4</v>
      </c>
      <c r="B32" s="23" t="s">
        <v>153</v>
      </c>
      <c r="C32" s="24">
        <v>6000</v>
      </c>
      <c r="D32" s="24">
        <v>1142.9</v>
      </c>
      <c r="E32" s="24">
        <f t="shared" si="3"/>
        <v>19.048333333333336</v>
      </c>
      <c r="F32" s="29">
        <v>0</v>
      </c>
      <c r="G32" s="24">
        <v>0</v>
      </c>
      <c r="H32" s="24" t="e">
        <f t="shared" si="4"/>
        <v>#DIV/0!</v>
      </c>
      <c r="I32" s="26" t="s">
        <v>196</v>
      </c>
      <c r="J32" s="24" t="e">
        <f t="shared" si="5"/>
        <v>#DIV/0!</v>
      </c>
    </row>
    <row r="33" spans="1:10" ht="15">
      <c r="A33" s="27">
        <v>3</v>
      </c>
      <c r="B33" s="30" t="s">
        <v>154</v>
      </c>
      <c r="C33" s="31">
        <v>17784</v>
      </c>
      <c r="D33" s="24">
        <v>17784</v>
      </c>
      <c r="E33" s="24">
        <f t="shared" si="3"/>
        <v>100</v>
      </c>
      <c r="F33" s="29">
        <v>17285</v>
      </c>
      <c r="G33" s="24">
        <v>13733.6</v>
      </c>
      <c r="H33" s="24">
        <f t="shared" si="4"/>
        <v>79.45386172982356</v>
      </c>
      <c r="I33" s="26" t="s">
        <v>197</v>
      </c>
      <c r="J33" s="24">
        <f t="shared" si="5"/>
        <v>29.514475447078695</v>
      </c>
    </row>
    <row r="34" spans="1:10" ht="15.75" thickBot="1">
      <c r="A34" s="27">
        <v>4</v>
      </c>
      <c r="B34" s="68" t="s">
        <v>155</v>
      </c>
      <c r="C34" s="29">
        <v>137614</v>
      </c>
      <c r="D34" s="59">
        <v>131136.7</v>
      </c>
      <c r="E34" s="24">
        <f t="shared" si="3"/>
        <v>95.29313877948465</v>
      </c>
      <c r="F34" s="29">
        <v>112350.3</v>
      </c>
      <c r="G34" s="24">
        <v>108112</v>
      </c>
      <c r="H34" s="24">
        <f t="shared" si="4"/>
        <v>96.22760241850712</v>
      </c>
      <c r="I34" s="37" t="s">
        <v>198</v>
      </c>
      <c r="J34" s="24">
        <f t="shared" si="5"/>
        <v>24.07198090868729</v>
      </c>
    </row>
    <row r="35" spans="1:10" ht="15.75" thickBot="1">
      <c r="A35" s="27">
        <v>5</v>
      </c>
      <c r="B35" s="61" t="s">
        <v>156</v>
      </c>
      <c r="C35" s="56">
        <v>5800</v>
      </c>
      <c r="D35" s="46">
        <v>3689.2</v>
      </c>
      <c r="E35" s="24">
        <f t="shared" si="3"/>
        <v>63.606896551724134</v>
      </c>
      <c r="F35" s="29">
        <v>5500</v>
      </c>
      <c r="G35" s="24">
        <v>5477.1</v>
      </c>
      <c r="H35" s="24">
        <f t="shared" si="4"/>
        <v>99.58363636363637</v>
      </c>
      <c r="I35" s="44" t="s">
        <v>199</v>
      </c>
      <c r="J35" s="24">
        <f t="shared" si="5"/>
        <v>-32.64318708805755</v>
      </c>
    </row>
    <row r="36" spans="1:10" ht="15.75" thickBot="1">
      <c r="A36" s="69">
        <v>6</v>
      </c>
      <c r="B36" s="61" t="s">
        <v>157</v>
      </c>
      <c r="C36" s="70">
        <v>30000</v>
      </c>
      <c r="D36" s="34">
        <v>0</v>
      </c>
      <c r="E36" s="63">
        <f t="shared" si="3"/>
        <v>0</v>
      </c>
      <c r="F36" s="36">
        <v>30000</v>
      </c>
      <c r="G36" s="31">
        <v>29700</v>
      </c>
      <c r="H36" s="31">
        <f t="shared" si="4"/>
        <v>99</v>
      </c>
      <c r="I36" s="37" t="s">
        <v>188</v>
      </c>
      <c r="J36" s="31">
        <f t="shared" si="5"/>
        <v>-100</v>
      </c>
    </row>
    <row r="37" spans="1:10" ht="30.75" thickBot="1">
      <c r="A37" s="71"/>
      <c r="B37" s="39" t="s">
        <v>145</v>
      </c>
      <c r="C37" s="41">
        <f>SUM(C29:C36)</f>
        <v>332917.2</v>
      </c>
      <c r="D37" s="41">
        <f>SUM(D29:D36)</f>
        <v>288472.00000000006</v>
      </c>
      <c r="E37" s="72">
        <f t="shared" si="3"/>
        <v>86.64977357733396</v>
      </c>
      <c r="F37" s="73">
        <f>SUM(F29:F36)</f>
        <v>280833.9</v>
      </c>
      <c r="G37" s="55">
        <f>SUM(G29:G36)</f>
        <v>259186</v>
      </c>
      <c r="H37" s="43">
        <f t="shared" si="4"/>
        <v>92.29156451553746</v>
      </c>
      <c r="I37" s="44" t="s">
        <v>200</v>
      </c>
      <c r="J37" s="43">
        <f t="shared" si="5"/>
        <v>11.299221408563733</v>
      </c>
    </row>
    <row r="38" spans="1:10" ht="30.75" thickBot="1">
      <c r="A38" s="74"/>
      <c r="B38" s="49" t="s">
        <v>158</v>
      </c>
      <c r="C38" s="41">
        <f>C39+C40+C41+C42+C43+C44</f>
        <v>93792.5</v>
      </c>
      <c r="D38" s="41">
        <f>D39+D40+D41+D42+D43+D44</f>
        <v>33394</v>
      </c>
      <c r="E38" s="43">
        <f t="shared" si="3"/>
        <v>35.604126129487966</v>
      </c>
      <c r="F38" s="75">
        <f>F39+F40+F41+F42+F43+F44</f>
        <v>81774.8</v>
      </c>
      <c r="G38" s="41">
        <f>G39+G40+G41+G42+G43+G44</f>
        <v>46118.2</v>
      </c>
      <c r="H38" s="43">
        <f t="shared" si="4"/>
        <v>56.39659161502076</v>
      </c>
      <c r="I38" s="44" t="s">
        <v>201</v>
      </c>
      <c r="J38" s="43">
        <f>I38/G38%</f>
        <v>-27.590408992545246</v>
      </c>
    </row>
    <row r="39" spans="1:10" ht="30.75" thickBot="1">
      <c r="A39" s="22">
        <v>1</v>
      </c>
      <c r="B39" s="23" t="s">
        <v>159</v>
      </c>
      <c r="C39" s="24">
        <v>6000</v>
      </c>
      <c r="D39" s="24">
        <v>1526</v>
      </c>
      <c r="E39" s="24">
        <f t="shared" si="3"/>
        <v>25.433333333333334</v>
      </c>
      <c r="F39" s="24">
        <v>19850</v>
      </c>
      <c r="G39" s="24">
        <v>0</v>
      </c>
      <c r="H39" s="24">
        <f t="shared" si="4"/>
        <v>0</v>
      </c>
      <c r="I39" s="44" t="s">
        <v>202</v>
      </c>
      <c r="J39" s="24" t="e">
        <f t="shared" si="5"/>
        <v>#DIV/0!</v>
      </c>
    </row>
    <row r="40" spans="1:10" ht="30">
      <c r="A40" s="76">
        <v>2</v>
      </c>
      <c r="B40" s="30" t="s">
        <v>160</v>
      </c>
      <c r="C40" s="24">
        <v>72042.5</v>
      </c>
      <c r="D40" s="24">
        <v>29914.3</v>
      </c>
      <c r="E40" s="24">
        <f t="shared" si="3"/>
        <v>41.52312870874831</v>
      </c>
      <c r="F40" s="77">
        <v>51250</v>
      </c>
      <c r="G40" s="78">
        <v>45927.2</v>
      </c>
      <c r="H40" s="24">
        <f t="shared" si="4"/>
        <v>89.61404878048779</v>
      </c>
      <c r="I40" s="26" t="s">
        <v>203</v>
      </c>
      <c r="J40" s="24">
        <f t="shared" si="5"/>
        <v>-34.449955581877404</v>
      </c>
    </row>
    <row r="41" spans="1:10" ht="30">
      <c r="A41" s="76">
        <v>3</v>
      </c>
      <c r="B41" s="30" t="s">
        <v>161</v>
      </c>
      <c r="C41" s="24">
        <v>1500</v>
      </c>
      <c r="D41" s="24">
        <v>153</v>
      </c>
      <c r="E41" s="24">
        <f t="shared" si="3"/>
        <v>10.2</v>
      </c>
      <c r="F41" s="77">
        <v>0</v>
      </c>
      <c r="G41" s="79">
        <v>0</v>
      </c>
      <c r="H41" s="24" t="e">
        <f t="shared" si="4"/>
        <v>#DIV/0!</v>
      </c>
      <c r="I41" s="60" t="s">
        <v>204</v>
      </c>
      <c r="J41" s="24" t="e">
        <f t="shared" si="5"/>
        <v>#DIV/0!</v>
      </c>
    </row>
    <row r="42" spans="1:10" ht="30.75" thickBot="1">
      <c r="A42" s="27">
        <v>4</v>
      </c>
      <c r="B42" s="30" t="s">
        <v>162</v>
      </c>
      <c r="C42" s="24">
        <v>8500</v>
      </c>
      <c r="D42" s="24">
        <v>1500</v>
      </c>
      <c r="E42" s="24">
        <f t="shared" si="3"/>
        <v>17.647058823529413</v>
      </c>
      <c r="F42" s="80">
        <v>5850</v>
      </c>
      <c r="G42" s="29">
        <v>0</v>
      </c>
      <c r="H42" s="24">
        <f t="shared" si="4"/>
        <v>0</v>
      </c>
      <c r="I42" s="64" t="s">
        <v>163</v>
      </c>
      <c r="J42" s="24" t="e">
        <f t="shared" si="5"/>
        <v>#DIV/0!</v>
      </c>
    </row>
    <row r="43" spans="1:10" ht="15.75" thickBot="1">
      <c r="A43" s="27">
        <v>5</v>
      </c>
      <c r="B43" s="30" t="s">
        <v>164</v>
      </c>
      <c r="C43" s="31">
        <v>2500</v>
      </c>
      <c r="D43" s="24">
        <v>0</v>
      </c>
      <c r="E43" s="24">
        <f t="shared" si="3"/>
        <v>0</v>
      </c>
      <c r="F43" s="29">
        <v>3000</v>
      </c>
      <c r="G43" s="24">
        <v>0</v>
      </c>
      <c r="H43" s="24">
        <f t="shared" si="4"/>
        <v>0</v>
      </c>
      <c r="I43" s="44"/>
      <c r="J43" s="24" t="e">
        <f t="shared" si="5"/>
        <v>#DIV/0!</v>
      </c>
    </row>
    <row r="44" spans="1:10" ht="15.75" thickBot="1">
      <c r="A44" s="81">
        <v>6</v>
      </c>
      <c r="B44" s="82" t="s">
        <v>165</v>
      </c>
      <c r="C44" s="36">
        <v>3250</v>
      </c>
      <c r="D44" s="35">
        <v>300.7</v>
      </c>
      <c r="E44" s="31">
        <f t="shared" si="3"/>
        <v>9.252307692307692</v>
      </c>
      <c r="F44" s="83">
        <v>1824.8</v>
      </c>
      <c r="G44" s="79">
        <v>191</v>
      </c>
      <c r="H44" s="31">
        <f t="shared" si="4"/>
        <v>10.466900482244629</v>
      </c>
      <c r="I44" s="64" t="s">
        <v>205</v>
      </c>
      <c r="J44" s="31">
        <f t="shared" si="5"/>
        <v>57.434554973821996</v>
      </c>
    </row>
    <row r="45" spans="1:10" ht="30.75" thickBot="1">
      <c r="A45" s="84"/>
      <c r="B45" s="49" t="s">
        <v>166</v>
      </c>
      <c r="C45" s="41">
        <f>+C37+C38</f>
        <v>426709.7</v>
      </c>
      <c r="D45" s="55">
        <f>+D37+D38</f>
        <v>321866.00000000006</v>
      </c>
      <c r="E45" s="43">
        <f t="shared" si="3"/>
        <v>75.42973595397528</v>
      </c>
      <c r="F45" s="85">
        <f>F37+F38-F36</f>
        <v>332608.7</v>
      </c>
      <c r="G45" s="85">
        <f>G37+G38-G36</f>
        <v>275604.2</v>
      </c>
      <c r="H45" s="43">
        <f t="shared" si="4"/>
        <v>82.86139238089683</v>
      </c>
      <c r="I45" s="41">
        <v>-46261.8</v>
      </c>
      <c r="J45" s="43">
        <f t="shared" si="5"/>
        <v>-16.785593252933012</v>
      </c>
    </row>
  </sheetData>
  <sheetProtection/>
  <mergeCells count="15">
    <mergeCell ref="I1:J1"/>
    <mergeCell ref="A3:A4"/>
    <mergeCell ref="B3:J4"/>
    <mergeCell ref="A5:A6"/>
    <mergeCell ref="B5:B6"/>
    <mergeCell ref="C5:E5"/>
    <mergeCell ref="F5:H5"/>
    <mergeCell ref="I5:J5"/>
    <mergeCell ref="A22:J23"/>
    <mergeCell ref="I24:J24"/>
    <mergeCell ref="B25:J26"/>
    <mergeCell ref="A27:A28"/>
    <mergeCell ref="C27:E27"/>
    <mergeCell ref="F27:H27"/>
    <mergeCell ref="I27:J27"/>
  </mergeCells>
  <printOptions/>
  <pageMargins left="0.66" right="0.2" top="0.44" bottom="0.3" header="0.3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https:/mul2-tavush.gov.am/tasks/39045/oneclick/Ardir_tvyalner_havaqman_axyusak.xlsx?token=1c699db4e421d761197e72ba2658c3e1</cp:keywords>
  <dc:description/>
  <cp:lastModifiedBy/>
  <cp:lastPrinted>2020-07-20T12:23:19Z</cp:lastPrinted>
  <dcterms:created xsi:type="dcterms:W3CDTF">2006-09-16T00:00:00Z</dcterms:created>
  <dcterms:modified xsi:type="dcterms:W3CDTF">2020-07-20T12:23:28Z</dcterms:modified>
  <cp:category/>
  <cp:version/>
  <cp:contentType/>
  <cp:contentStatus/>
</cp:coreProperties>
</file>